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Korisni\Desktop\S.Radić\Ksenija\Izvješća\"/>
    </mc:Choice>
  </mc:AlternateContent>
  <xr:revisionPtr revIDLastSave="0" documentId="13_ncr:1_{C426252A-D614-4432-97EE-F4C8297FE9E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Objava inf. o trošenju " sheetId="3" r:id="rId1"/>
    <sheet name="Kategorija 1 2025" sheetId="4" r:id="rId2"/>
    <sheet name="Kategorija 2 2025" sheetId="5" r:id="rId3"/>
    <sheet name="Kategorija 1 2024" sheetId="1" r:id="rId4"/>
    <sheet name="Kategorija 2 2024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9" i="4" l="1"/>
  <c r="D181" i="4"/>
  <c r="D165" i="4"/>
  <c r="A76" i="5"/>
  <c r="A61" i="5"/>
  <c r="D140" i="4"/>
  <c r="D131" i="4"/>
  <c r="D128" i="4"/>
  <c r="D124" i="4"/>
  <c r="A46" i="5"/>
  <c r="D112" i="4"/>
  <c r="D109" i="4"/>
  <c r="D104" i="4"/>
  <c r="D86" i="4"/>
  <c r="A31" i="5"/>
  <c r="D71" i="4"/>
  <c r="D65" i="4"/>
  <c r="D57" i="4"/>
  <c r="D51" i="4"/>
  <c r="D45" i="4"/>
  <c r="D41" i="4"/>
  <c r="A16" i="5"/>
  <c r="D29" i="4"/>
  <c r="D16" i="4"/>
  <c r="A159" i="2"/>
  <c r="D151" i="4" l="1"/>
  <c r="D115" i="4"/>
  <c r="D80" i="4"/>
  <c r="D33" i="4"/>
  <c r="D409" i="1"/>
  <c r="D398" i="1"/>
  <c r="D377" i="1"/>
  <c r="D373" i="1"/>
  <c r="D368" i="1"/>
  <c r="A145" i="2"/>
  <c r="D416" i="1" l="1"/>
  <c r="D358" i="1"/>
  <c r="D338" i="1"/>
  <c r="A132" i="2"/>
  <c r="D364" i="1" l="1"/>
  <c r="D295" i="1"/>
  <c r="D322" i="1" s="1"/>
  <c r="A120" i="2"/>
  <c r="D286" i="1"/>
  <c r="D289" i="1" s="1"/>
  <c r="D263" i="1"/>
  <c r="A109" i="2"/>
  <c r="A98" i="2"/>
  <c r="D236" i="1"/>
  <c r="D223" i="1"/>
  <c r="A85" i="2"/>
  <c r="D190" i="1"/>
  <c r="D196" i="1"/>
  <c r="D186" i="1"/>
  <c r="A72" i="2"/>
  <c r="D164" i="1"/>
  <c r="D154" i="1"/>
  <c r="A57" i="2"/>
  <c r="D142" i="1"/>
  <c r="D138" i="1"/>
  <c r="D120" i="1"/>
  <c r="D110" i="1"/>
  <c r="A43" i="2"/>
  <c r="D241" i="1" l="1"/>
  <c r="D214" i="1"/>
  <c r="D177" i="1"/>
  <c r="D148" i="1"/>
  <c r="D92" i="1"/>
  <c r="D88" i="1"/>
  <c r="D75" i="1"/>
  <c r="A29" i="2"/>
  <c r="D48" i="1"/>
  <c r="D68" i="1" s="1"/>
  <c r="A14" i="2"/>
  <c r="D31" i="1"/>
  <c r="D27" i="1"/>
  <c r="D17" i="1"/>
  <c r="D105" i="1" l="1"/>
  <c r="D36" i="1"/>
</calcChain>
</file>

<file path=xl/sharedStrings.xml><?xml version="1.0" encoding="utf-8"?>
<sst xmlns="http://schemas.openxmlformats.org/spreadsheetml/2006/main" count="2132" uniqueCount="358">
  <si>
    <t>Isplatitelj: OŠ "Stjepan Radić", fra Stjepana Vrljića 13, Imotski</t>
  </si>
  <si>
    <t>Objava podataka za kategoriju 1 primatelja sredstava</t>
  </si>
  <si>
    <t>siječanj 2024. godine</t>
  </si>
  <si>
    <t>Naziv primatelja sredstava</t>
  </si>
  <si>
    <t>OIB primatelja</t>
  </si>
  <si>
    <t>Sjedište primatelja</t>
  </si>
  <si>
    <t>Vrsta rashoda/izdatka</t>
  </si>
  <si>
    <t>Hrvatski telekom d.d.</t>
  </si>
  <si>
    <t>Hrvatska poštanska banka d.d.</t>
  </si>
  <si>
    <t>Školska knjiga d.d.</t>
  </si>
  <si>
    <t>Perinuša d.o.o.</t>
  </si>
  <si>
    <t>Grad Imotski</t>
  </si>
  <si>
    <t>Termin d.o.o.</t>
  </si>
  <si>
    <t>Ljekarna SDŽ</t>
  </si>
  <si>
    <t>HEP Opskrba d.o.o.</t>
  </si>
  <si>
    <t>Deni-bus j.d.o.o.</t>
  </si>
  <si>
    <t>Modeli d.o.o.</t>
  </si>
  <si>
    <t>Domazet audio</t>
  </si>
  <si>
    <t>Profil Klett d.o.o.</t>
  </si>
  <si>
    <t>Utičnica d.o.o.</t>
  </si>
  <si>
    <t>NIRS tgovina d.o.o.</t>
  </si>
  <si>
    <t>Svežanj d.o.o.</t>
  </si>
  <si>
    <t>Trgovina Bazana j.d.o.o.</t>
  </si>
  <si>
    <t>Velekem d.d.</t>
  </si>
  <si>
    <t>Vuknić technology d.o.o.</t>
  </si>
  <si>
    <t>Utičnica sistemi d.o.o.</t>
  </si>
  <si>
    <t>Samčović d.o.o.</t>
  </si>
  <si>
    <t>Telemach Hrvatska d.o.o.</t>
  </si>
  <si>
    <t>09340422225</t>
  </si>
  <si>
    <t>70133616033</t>
  </si>
  <si>
    <t>Hercegova trgovina d.o.o.</t>
  </si>
  <si>
    <t>37927948281</t>
  </si>
  <si>
    <t>Zagreb</t>
  </si>
  <si>
    <t>Imotski</t>
  </si>
  <si>
    <t>Dugopolje</t>
  </si>
  <si>
    <t>Mea d.o.o.</t>
  </si>
  <si>
    <t>Solin</t>
  </si>
  <si>
    <t>ZAG, obrt vl. Angelina Gudelj</t>
  </si>
  <si>
    <t>Zmijavci</t>
  </si>
  <si>
    <t>Split</t>
  </si>
  <si>
    <t>Donji Proložac</t>
  </si>
  <si>
    <t>Šumet</t>
  </si>
  <si>
    <t>Glavina Donja</t>
  </si>
  <si>
    <r>
      <t xml:space="preserve">Ukupan iznos isplate </t>
    </r>
    <r>
      <rPr>
        <sz val="11"/>
        <color theme="1"/>
        <rFont val="Calibri"/>
        <family val="2"/>
        <charset val="238"/>
      </rPr>
      <t>€</t>
    </r>
  </si>
  <si>
    <t>Hrvatska pošta d.d.</t>
  </si>
  <si>
    <t>87311810356</t>
  </si>
  <si>
    <t>Velika Gorica</t>
  </si>
  <si>
    <t>ZAG ukupno</t>
  </si>
  <si>
    <t>Trgovina Bazana ukupno</t>
  </si>
  <si>
    <t>Vuknić technology ukupno</t>
  </si>
  <si>
    <t>3431 Bankarske usluge i usluge platnog prometa</t>
  </si>
  <si>
    <t>3722 Naknade građanima i kućanstvima</t>
  </si>
  <si>
    <t>3224 Materijal i dijelovi za tekuće i investicijsko održavanje</t>
  </si>
  <si>
    <t>3234 Komunalne usluge</t>
  </si>
  <si>
    <t>3227 Službena, radna i zaštitan odjeća i obuća</t>
  </si>
  <si>
    <t>3221 Uredski materijal i ostali materijalni rashodi</t>
  </si>
  <si>
    <t>3223 Energija</t>
  </si>
  <si>
    <t>3231 Usluge telefona, pošte i prijevoza</t>
  </si>
  <si>
    <t>3225 Sitni inventar i auto gume</t>
  </si>
  <si>
    <t>3239 Ostale usluge</t>
  </si>
  <si>
    <t>3232 Usluge tekućeg i investicijskog održavanja</t>
  </si>
  <si>
    <t>3238 Računalne usluge</t>
  </si>
  <si>
    <t>3293 Reprezentacija</t>
  </si>
  <si>
    <t>4221 Uredska oprema i namještaj</t>
  </si>
  <si>
    <t>3222 Materijal i sirovine</t>
  </si>
  <si>
    <t>Isplaćeno u siječnju 2024.</t>
  </si>
  <si>
    <t>Objava podataka za kategoriju 2 primatelja sredstava</t>
  </si>
  <si>
    <t>Ukupan iznos zbirne isplate</t>
  </si>
  <si>
    <t>3111 Plaće za redovan rad</t>
  </si>
  <si>
    <t>3114 Plaće za posebne uvjete rada</t>
  </si>
  <si>
    <t>3121 Ostali rashodi za zaposlene</t>
  </si>
  <si>
    <t>3132 Doprinosi za obvezno ZO</t>
  </si>
  <si>
    <t>3212 Naknade za prijevoz, za rad na terenu i odvojeni život</t>
  </si>
  <si>
    <t>1291 Potraživanje za naknade koje se refundiraju i predujmove</t>
  </si>
  <si>
    <t>Na temelju Naputka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</si>
  <si>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veljača 2024. godine</t>
  </si>
  <si>
    <t>41272392545</t>
  </si>
  <si>
    <t>Vodovod Imotske krajine d.o.o.</t>
  </si>
  <si>
    <t>42653940078</t>
  </si>
  <si>
    <t>Grako kreda d.o.o.</t>
  </si>
  <si>
    <t>Obrtničko industrijska škola u Imotskom</t>
  </si>
  <si>
    <t>10013928386</t>
  </si>
  <si>
    <t>Obrtničko industrijska škola u Imotskom ukupno</t>
  </si>
  <si>
    <t>Kontrol biro d.o.o.</t>
  </si>
  <si>
    <t>80916616067</t>
  </si>
  <si>
    <t xml:space="preserve">FINA </t>
  </si>
  <si>
    <t>85821130368</t>
  </si>
  <si>
    <t>Poslovni edukator za savjetovanje d.o.o.</t>
  </si>
  <si>
    <t>45065170578</t>
  </si>
  <si>
    <t>Kaštel Sućurac</t>
  </si>
  <si>
    <t>50922695010</t>
  </si>
  <si>
    <t>Čistoća Imotske krajine</t>
  </si>
  <si>
    <t>Hrvatske autoceste</t>
  </si>
  <si>
    <t>57500462912</t>
  </si>
  <si>
    <t>3211 Službena putovanja</t>
  </si>
  <si>
    <t>Komunalno društvo grada Imotskog</t>
  </si>
  <si>
    <t>13768167508</t>
  </si>
  <si>
    <t>Univerzal obrt za bravarsko-limarske poslove</t>
  </si>
  <si>
    <t>78300146783</t>
  </si>
  <si>
    <t>91591564577</t>
  </si>
  <si>
    <t xml:space="preserve">Public consulting </t>
  </si>
  <si>
    <t>In Rebus d.o.o.</t>
  </si>
  <si>
    <t>Prirodoslovno matetatički fakultet Split</t>
  </si>
  <si>
    <t>20858497843</t>
  </si>
  <si>
    <t>59463673602</t>
  </si>
  <si>
    <t>3213 Stručno usavršavanje zaposlenika</t>
  </si>
  <si>
    <t>Isplaćeno u veljači 2024.</t>
  </si>
  <si>
    <t>3113 Plaće za prekovremeni rad</t>
  </si>
  <si>
    <t>Adriatic osiguranje d.d.</t>
  </si>
  <si>
    <t>94472454976</t>
  </si>
  <si>
    <t>2395 Povrat u Državni proračun RH</t>
  </si>
  <si>
    <t>ožujak 2024. godine</t>
  </si>
  <si>
    <t>Drvodjelstvo Milas</t>
  </si>
  <si>
    <t>80298459961</t>
  </si>
  <si>
    <t xml:space="preserve">Temp-ingrad d.o.o.                                                              </t>
  </si>
  <si>
    <t>93682924279</t>
  </si>
  <si>
    <t>68548657786</t>
  </si>
  <si>
    <t xml:space="preserve">Hrvatski Telekom d.d.                                                           </t>
  </si>
  <si>
    <t>81793146560</t>
  </si>
  <si>
    <t xml:space="preserve">Komunalno društvo Grada Imotskog d.o.o.                                         </t>
  </si>
  <si>
    <t>Hrvatska zajednica osnovnih škola</t>
  </si>
  <si>
    <t>BRODARICA NET</t>
  </si>
  <si>
    <t>78661516143</t>
  </si>
  <si>
    <t>3294 Članarine i norme</t>
  </si>
  <si>
    <t xml:space="preserve">Školske novine d.o.o.                                                           </t>
  </si>
  <si>
    <t>24796394086</t>
  </si>
  <si>
    <t>87939104217</t>
  </si>
  <si>
    <t>Termin d.o.o. ukupno</t>
  </si>
  <si>
    <t xml:space="preserve">Perla svjetska putovanja d.o.o.                                                 </t>
  </si>
  <si>
    <t>96896890497</t>
  </si>
  <si>
    <t xml:space="preserve">Petrol d.o.o.                                                                   </t>
  </si>
  <si>
    <t>75550985023</t>
  </si>
  <si>
    <t>3214 Ostale naknade troškova zaposlenima</t>
  </si>
  <si>
    <t>Isplaćeno u ožujku 2024.</t>
  </si>
  <si>
    <t>travanj 2024. godine</t>
  </si>
  <si>
    <t>64645054565</t>
  </si>
  <si>
    <t>Primat logistika d.o.o.</t>
  </si>
  <si>
    <t>Hrvatski Leskovac</t>
  </si>
  <si>
    <t>Primat logistika ukupno</t>
  </si>
  <si>
    <t>Bobis d.o.o.</t>
  </si>
  <si>
    <t>88148846119</t>
  </si>
  <si>
    <t>Poliklinika dr. Meter</t>
  </si>
  <si>
    <t>92928025490</t>
  </si>
  <si>
    <t>3236 Zdravstvene i veterinarske usluge</t>
  </si>
  <si>
    <t xml:space="preserve">Lidl Hrvatska d.o.o.                                                            </t>
  </si>
  <si>
    <t>66089976432</t>
  </si>
  <si>
    <t xml:space="preserve">dm-drogerie markt d.o.o.                                                        </t>
  </si>
  <si>
    <t>94124811986</t>
  </si>
  <si>
    <t>3299 Ostali nespomenuti rashodi poslovanja</t>
  </si>
  <si>
    <t>FINA ukupno</t>
  </si>
  <si>
    <t>Opsatnak d.o.o.</t>
  </si>
  <si>
    <t>65655698625</t>
  </si>
  <si>
    <t>Dubrovnik sun d.o.o.</t>
  </si>
  <si>
    <t>60174672203</t>
  </si>
  <si>
    <t>Dubrovnik</t>
  </si>
  <si>
    <t>3221 Službena putovanja</t>
  </si>
  <si>
    <t>HSUZ Hrvatski savez učenikčkih zadruga</t>
  </si>
  <si>
    <t>45052309127</t>
  </si>
  <si>
    <t>80364394364</t>
  </si>
  <si>
    <t>Naklada Ljevak d.o.o.</t>
  </si>
  <si>
    <t>23071028130</t>
  </si>
  <si>
    <t>O.M. SUPPORT d.o.o.</t>
  </si>
  <si>
    <t>3237 Intelektualne i osobne usluge</t>
  </si>
  <si>
    <t xml:space="preserve">Vuknić technology d.o.o.                                                        </t>
  </si>
  <si>
    <t>14777252570</t>
  </si>
  <si>
    <t>27759560625</t>
  </si>
  <si>
    <t>INA d.d.</t>
  </si>
  <si>
    <t>32089866208</t>
  </si>
  <si>
    <t xml:space="preserve">Zofa parketi                             </t>
  </si>
  <si>
    <t>Sinj</t>
  </si>
  <si>
    <t>15330439545</t>
  </si>
  <si>
    <t>83357815311</t>
  </si>
  <si>
    <t>3295 Pristojbe i naknade</t>
  </si>
  <si>
    <t>Isplaćeno u travnju 2024.</t>
  </si>
  <si>
    <t>svibanj 2024. godine</t>
  </si>
  <si>
    <t>Poljopromet d.o.o.</t>
  </si>
  <si>
    <t>12302967911</t>
  </si>
  <si>
    <t>Metković</t>
  </si>
  <si>
    <t xml:space="preserve">S&amp;P obrt za prijevoz i vuču vozila                                              </t>
  </si>
  <si>
    <t>69861072713</t>
  </si>
  <si>
    <t>Seget Donji</t>
  </si>
  <si>
    <t>37324171729</t>
  </si>
  <si>
    <t>Toplice Sveti Martin</t>
  </si>
  <si>
    <t>Toplice Sveti Martin d.o.o.</t>
  </si>
  <si>
    <t>Isplaćeno u svibnju 2024.</t>
  </si>
  <si>
    <t>Toral d.o.o.</t>
  </si>
  <si>
    <t>27266677858</t>
  </si>
  <si>
    <t>97694045500</t>
  </si>
  <si>
    <t>Boris Ujević, odvjetnik</t>
  </si>
  <si>
    <t>Agro-shop d.o.o.</t>
  </si>
  <si>
    <t>47164976669</t>
  </si>
  <si>
    <t>Hotel Zdilar</t>
  </si>
  <si>
    <t>26035281173</t>
  </si>
  <si>
    <t>Saponia d.d.</t>
  </si>
  <si>
    <t>37879152548</t>
  </si>
  <si>
    <t>Osijek</t>
  </si>
  <si>
    <t xml:space="preserve">Veterinarska stanica Vrbovec d.o.o.                                             </t>
  </si>
  <si>
    <t>43025336094</t>
  </si>
  <si>
    <t>Vrbovec</t>
  </si>
  <si>
    <r>
      <t xml:space="preserve">DIM - IM, </t>
    </r>
    <r>
      <rPr>
        <sz val="11"/>
        <color theme="1"/>
        <rFont val="Calibri"/>
        <family val="2"/>
        <charset val="238"/>
        <scheme val="minor"/>
      </rPr>
      <t>OBRT</t>
    </r>
    <r>
      <rPr>
        <sz val="11"/>
        <color theme="1"/>
        <rFont val="Calibri"/>
        <family val="2"/>
        <scheme val="minor"/>
      </rPr>
      <t xml:space="preserve"> ZA DIMNJAČARSTVO, VL. STIPE MANDIĆ                               </t>
    </r>
  </si>
  <si>
    <t>51849083865</t>
  </si>
  <si>
    <t xml:space="preserve">Domazet audio                                                                   </t>
  </si>
  <si>
    <t>28720612490</t>
  </si>
  <si>
    <t xml:space="preserve">NIKOLIĆ, vl. Zvonko Nikolić                                                     </t>
  </si>
  <si>
    <t>12741873672</t>
  </si>
  <si>
    <t xml:space="preserve">Bravarija Piljek                                                                </t>
  </si>
  <si>
    <t>15126262888</t>
  </si>
  <si>
    <t xml:space="preserve">Sveti Križ Začretje                                         </t>
  </si>
  <si>
    <t>lipanj 2024. godine</t>
  </si>
  <si>
    <t>Isplaćeno u lipnju 2024.</t>
  </si>
  <si>
    <t>srpanj 2024. godine</t>
  </si>
  <si>
    <t>Mozaik knjiga d.d.</t>
  </si>
  <si>
    <t>57010186553</t>
  </si>
  <si>
    <t>Narodne novine d.d.</t>
  </si>
  <si>
    <t>64546066176</t>
  </si>
  <si>
    <t xml:space="preserve">Eurofins Croatiakontrola d.o.o.                                                 </t>
  </si>
  <si>
    <t>50024748563</t>
  </si>
  <si>
    <t>Isplaćeno u srpnju 2024.</t>
  </si>
  <si>
    <t>kolovoz 2024. godine</t>
  </si>
  <si>
    <t>Isplaćeno u kolovozu 2024.</t>
  </si>
  <si>
    <t xml:space="preserve">Imo-line                                                                        </t>
  </si>
  <si>
    <t>10691534217</t>
  </si>
  <si>
    <t xml:space="preserve">Naklada Slap d.o.o.                                                             </t>
  </si>
  <si>
    <t>70108447975</t>
  </si>
  <si>
    <t>Jastrebarsko</t>
  </si>
  <si>
    <t xml:space="preserve">Zofa parketi                                                                    </t>
  </si>
  <si>
    <t xml:space="preserve">ZAOBILAZNICA d.o.o.                                                             </t>
  </si>
  <si>
    <t>34873809368</t>
  </si>
  <si>
    <t xml:space="preserve">Imotski </t>
  </si>
  <si>
    <t>rujan 2024. godine</t>
  </si>
  <si>
    <t>Bauhaus d.o.o.</t>
  </si>
  <si>
    <t>71642207963</t>
  </si>
  <si>
    <t>3812 Tekuće donacije u naravi</t>
  </si>
  <si>
    <t>Brodomerkur d.d.</t>
  </si>
  <si>
    <t>33956120458</t>
  </si>
  <si>
    <t>Nova praonica rublja</t>
  </si>
  <si>
    <t>19018746142</t>
  </si>
  <si>
    <t>Isplaćeno u rujnu 2024.</t>
  </si>
  <si>
    <t>listopad 2024. godine</t>
  </si>
  <si>
    <t>Evenio d.o.o.</t>
  </si>
  <si>
    <t>69863470363</t>
  </si>
  <si>
    <t>Varaždin</t>
  </si>
  <si>
    <t>54948902275</t>
  </si>
  <si>
    <t>Nastavni zavod za javno zdravstvo SDŽ</t>
  </si>
  <si>
    <t>00278260010</t>
  </si>
  <si>
    <t>Tommy d.o.o.</t>
  </si>
  <si>
    <t>36009366781</t>
  </si>
  <si>
    <t>Poliklinika Meditim</t>
  </si>
  <si>
    <t>Isplaćeno u listopadu 2024.</t>
  </si>
  <si>
    <t>studeni 2024. godine</t>
  </si>
  <si>
    <t xml:space="preserve">Hoteli Zadar d.d.                                                               </t>
  </si>
  <si>
    <t>40699482950</t>
  </si>
  <si>
    <t>Zadar</t>
  </si>
  <si>
    <t xml:space="preserve">Adriatic osiguranje d.d.                                                        </t>
  </si>
  <si>
    <t>1292 Ostala nespomenuta potraživanja</t>
  </si>
  <si>
    <t xml:space="preserve">ZAG obrt za trgovinu i usluge                                                   </t>
  </si>
  <si>
    <t xml:space="preserve">HUROŠ                                                                           </t>
  </si>
  <si>
    <t>97748123085</t>
  </si>
  <si>
    <t xml:space="preserve">Point d.o.o.                                                                    </t>
  </si>
  <si>
    <t>80947211460</t>
  </si>
  <si>
    <t xml:space="preserve">3D studio d.o.o.                                                                </t>
  </si>
  <si>
    <t>21604035182</t>
  </si>
  <si>
    <t>Cista Provo</t>
  </si>
  <si>
    <t xml:space="preserve">Rebića strana                                                                   </t>
  </si>
  <si>
    <t>67898861238</t>
  </si>
  <si>
    <t xml:space="preserve">Global link vl. Tanja Mihanović                                                 </t>
  </si>
  <si>
    <t>39849922340</t>
  </si>
  <si>
    <t>Isplaćeno u studenom 2024.</t>
  </si>
  <si>
    <t xml:space="preserve">HD-INFO d.o.o.                                                                  </t>
  </si>
  <si>
    <t>77524206664</t>
  </si>
  <si>
    <t xml:space="preserve">Vinarija Grabovac - Provin d.o.o.                                               </t>
  </si>
  <si>
    <t>68885780018</t>
  </si>
  <si>
    <t xml:space="preserve">Pepco Croatia d.o.o.                                                            </t>
  </si>
  <si>
    <t>43416900320</t>
  </si>
  <si>
    <t xml:space="preserve">Zagreb    </t>
  </si>
  <si>
    <t xml:space="preserve">TEDi Poslovanje d.o.o.                                                          </t>
  </si>
  <si>
    <t>05614216244</t>
  </si>
  <si>
    <t>Isplaćeno u studenomu 2024.</t>
  </si>
  <si>
    <t>prosinac 2024. godine</t>
  </si>
  <si>
    <t>95803232921</t>
  </si>
  <si>
    <t>4241 Knjige</t>
  </si>
  <si>
    <t>Profil Klett d.o.o. ukupno</t>
  </si>
  <si>
    <t>Izletište Buljan</t>
  </si>
  <si>
    <t>58947838389</t>
  </si>
  <si>
    <t>OPG Vranješ</t>
  </si>
  <si>
    <t>24088564925</t>
  </si>
  <si>
    <t>Kljenak</t>
  </si>
  <si>
    <t>Emotheo hotel</t>
  </si>
  <si>
    <t>21703992214</t>
  </si>
  <si>
    <t>Svijet stakla d.o.o.</t>
  </si>
  <si>
    <t>20179846309</t>
  </si>
  <si>
    <t>Glas Koncila</t>
  </si>
  <si>
    <t>42821159693</t>
  </si>
  <si>
    <t>Naklada Ljevak d.o.o. ukupno</t>
  </si>
  <si>
    <t>Alfa d.d.</t>
  </si>
  <si>
    <t>07189160632</t>
  </si>
  <si>
    <t>Alfa d.d. ukupno</t>
  </si>
  <si>
    <t>Kršćanska sadašnjost</t>
  </si>
  <si>
    <t>79817762581</t>
  </si>
  <si>
    <t>Zlatko d.o.o.</t>
  </si>
  <si>
    <t>99980876672</t>
  </si>
  <si>
    <t>Obrt Balast</t>
  </si>
  <si>
    <t>07467579346</t>
  </si>
  <si>
    <t>Isplaćeno u prosincu 2024.</t>
  </si>
  <si>
    <t>siječanj 2025. godine</t>
  </si>
  <si>
    <t>MEA d.o.o.</t>
  </si>
  <si>
    <t>82903064566</t>
  </si>
  <si>
    <t>MEA d.o.o. ukupno</t>
  </si>
  <si>
    <t>Nirs oprema d.o.o.</t>
  </si>
  <si>
    <t>10703265961</t>
  </si>
  <si>
    <t>Foto studio Polo Kujundžić j.d.o.o.</t>
  </si>
  <si>
    <t>71855922403</t>
  </si>
  <si>
    <t>Kamenmost</t>
  </si>
  <si>
    <t>Taho ST d.o.o.</t>
  </si>
  <si>
    <t>96320385428</t>
  </si>
  <si>
    <t>Isplaćeno u siječnju 2025.</t>
  </si>
  <si>
    <t>veljača 2025. godine</t>
  </si>
  <si>
    <t>Školska knjiga d.d. ukupno</t>
  </si>
  <si>
    <t>Elektromaterijal Bago</t>
  </si>
  <si>
    <t>55598686871</t>
  </si>
  <si>
    <t>Alka script d.o.o.</t>
  </si>
  <si>
    <t>10350279556</t>
  </si>
  <si>
    <t>Općina Podbablje</t>
  </si>
  <si>
    <t>Podbablje</t>
  </si>
  <si>
    <t>99326330899</t>
  </si>
  <si>
    <t>Isplaćeno u veljači 2025.</t>
  </si>
  <si>
    <t>2761 Obveze proračunskih korisnika za povrat u proračun</t>
  </si>
  <si>
    <t>ožujak 2025. godine</t>
  </si>
  <si>
    <t xml:space="preserve">Copy Electronic d.o.o.                                                          </t>
  </si>
  <si>
    <t>88866511884</t>
  </si>
  <si>
    <t>Copy Electronic d.o.o. ukupno</t>
  </si>
  <si>
    <t>Isplaćeno u ožujku 2025.</t>
  </si>
  <si>
    <t>travanj 2025. godine</t>
  </si>
  <si>
    <t>Naklada Slap d.o.o.</t>
  </si>
  <si>
    <t>Dubrovnik sun d.o.o. ukupno</t>
  </si>
  <si>
    <t>President grupa d.o.o.</t>
  </si>
  <si>
    <t>33301430925</t>
  </si>
  <si>
    <t xml:space="preserve">B.M.V. INŽENJERING d.o.o. za poslovanje nekretninama i građevinarstvo           </t>
  </si>
  <si>
    <t>51473089399</t>
  </si>
  <si>
    <t>50329514095</t>
  </si>
  <si>
    <t>DETI</t>
  </si>
  <si>
    <t>Isplaćeno u travnju</t>
  </si>
  <si>
    <t>Isplaćeno u travnju 2025.</t>
  </si>
  <si>
    <t>ažurirano 12. lipnja 2025.</t>
  </si>
  <si>
    <t>svibanj 2025. godine</t>
  </si>
  <si>
    <t>Isplaćeno u svibnju 2025.</t>
  </si>
  <si>
    <t>Konzum d.d.</t>
  </si>
  <si>
    <t>29955634590</t>
  </si>
  <si>
    <t>29471249755</t>
  </si>
  <si>
    <t>KIK Textilien und Non-Food d.o.o. trgovina 4750</t>
  </si>
  <si>
    <t>Müller trgovina Zagreb d.o.o.</t>
  </si>
  <si>
    <t>84698789700</t>
  </si>
  <si>
    <t>ZGI d.o.o.</t>
  </si>
  <si>
    <t>47820841973</t>
  </si>
  <si>
    <t>NTC smart j.d.o.o.</t>
  </si>
  <si>
    <t>Radoboj</t>
  </si>
  <si>
    <t>13736960827</t>
  </si>
  <si>
    <t>Isplaćeno u svibnju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</si>
</sst>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/>
        </stop>
      </gradient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 wrapText="1"/>
    </xf>
    <xf numFmtId="4" fontId="5" fillId="2" borderId="0" xfId="0" applyNumberFormat="1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3" fillId="0" borderId="0" xfId="0" applyFont="1" applyAlignment="1"/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4" fontId="3" fillId="0" borderId="0" xfId="0" applyNumberFormat="1" applyFont="1" applyAlignment="1">
      <alignment horizontal="right" vertical="center"/>
    </xf>
    <xf numFmtId="0" fontId="0" fillId="2" borderId="0" xfId="0" applyFill="1" applyAlignment="1">
      <alignment horizontal="left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4" fontId="3" fillId="0" borderId="0" xfId="0" applyNumberFormat="1" applyFont="1"/>
    <xf numFmtId="0" fontId="0" fillId="2" borderId="0" xfId="0" applyFill="1" applyAlignment="1">
      <alignment horizontal="left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</cellXfs>
  <cellStyles count="2">
    <cellStyle name="Normalno" xfId="0" builtinId="0"/>
    <cellStyle name="Normalno 2" xfId="1" xr:uid="{EA164C24-A093-47E9-8B89-311DCE5B5A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A2130-2369-45F7-8B0C-42BF6D87214D}">
  <dimension ref="A1:K4"/>
  <sheetViews>
    <sheetView tabSelected="1" zoomScaleNormal="100" zoomScaleSheetLayoutView="100" workbookViewId="0">
      <selection activeCell="A4" sqref="A4:I4"/>
    </sheetView>
  </sheetViews>
  <sheetFormatPr defaultRowHeight="15" x14ac:dyDescent="0.25"/>
  <sheetData>
    <row r="1" spans="1:11" ht="138" customHeight="1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3"/>
      <c r="K1" s="3"/>
    </row>
    <row r="2" spans="1:11" ht="362.25" customHeight="1" x14ac:dyDescent="0.25">
      <c r="A2" s="91" t="s">
        <v>74</v>
      </c>
      <c r="B2" s="91"/>
      <c r="C2" s="91"/>
      <c r="D2" s="91"/>
      <c r="E2" s="91"/>
      <c r="F2" s="91"/>
      <c r="G2" s="91"/>
      <c r="H2" s="91"/>
      <c r="I2" s="91"/>
      <c r="J2" s="2"/>
      <c r="K2" s="2"/>
    </row>
    <row r="4" spans="1:11" x14ac:dyDescent="0.25">
      <c r="A4" s="92" t="s">
        <v>343</v>
      </c>
      <c r="B4" s="92"/>
      <c r="C4" s="92"/>
      <c r="D4" s="92"/>
      <c r="E4" s="92"/>
      <c r="F4" s="92"/>
      <c r="G4" s="92"/>
      <c r="H4" s="92"/>
      <c r="I4" s="92"/>
    </row>
  </sheetData>
  <mergeCells count="3">
    <mergeCell ref="A1:I1"/>
    <mergeCell ref="A2:I2"/>
    <mergeCell ref="A4:I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429BD-ADA5-430E-A3BC-271807B9615B}">
  <sheetPr>
    <tabColor theme="4" tint="0.79998168889431442"/>
  </sheetPr>
  <dimension ref="A1:F189"/>
  <sheetViews>
    <sheetView topLeftCell="A175" workbookViewId="0">
      <selection activeCell="A190" sqref="A190"/>
    </sheetView>
  </sheetViews>
  <sheetFormatPr defaultRowHeight="15" x14ac:dyDescent="0.25"/>
  <cols>
    <col min="1" max="1" width="28.140625" customWidth="1"/>
    <col min="2" max="2" width="15.28515625" customWidth="1"/>
    <col min="3" max="3" width="14.28515625" customWidth="1"/>
    <col min="4" max="4" width="12.140625" customWidth="1"/>
    <col min="5" max="5" width="47.140625" customWidth="1"/>
  </cols>
  <sheetData>
    <row r="1" spans="1:6" ht="24.95" customHeight="1" x14ac:dyDescent="0.25">
      <c r="A1" s="98" t="s">
        <v>0</v>
      </c>
      <c r="B1" s="98"/>
      <c r="C1" s="98"/>
      <c r="D1" s="98"/>
      <c r="E1" s="98"/>
      <c r="F1" s="3"/>
    </row>
    <row r="2" spans="1:6" ht="33" customHeight="1" x14ac:dyDescent="0.25">
      <c r="A2" s="93" t="s">
        <v>1</v>
      </c>
      <c r="B2" s="93"/>
      <c r="C2" s="93"/>
      <c r="D2" s="93"/>
      <c r="E2" s="93"/>
    </row>
    <row r="3" spans="1:6" ht="30" customHeight="1" x14ac:dyDescent="0.25">
      <c r="A3" s="90" t="s">
        <v>304</v>
      </c>
      <c r="B3" s="90"/>
      <c r="C3" s="90"/>
      <c r="D3" s="90"/>
      <c r="E3" s="90"/>
    </row>
    <row r="4" spans="1:6" ht="30" customHeight="1" x14ac:dyDescent="0.25">
      <c r="A4" s="5" t="s">
        <v>22</v>
      </c>
      <c r="B4" s="71">
        <v>45753899139</v>
      </c>
      <c r="C4" s="72" t="s">
        <v>33</v>
      </c>
      <c r="D4" s="8">
        <v>660.35</v>
      </c>
      <c r="E4" s="9" t="s">
        <v>55</v>
      </c>
    </row>
    <row r="5" spans="1:6" ht="30" customHeight="1" x14ac:dyDescent="0.25">
      <c r="A5" s="5" t="s">
        <v>11</v>
      </c>
      <c r="B5" s="71">
        <v>18919978758</v>
      </c>
      <c r="C5" s="72" t="s">
        <v>33</v>
      </c>
      <c r="D5" s="8">
        <v>328.23</v>
      </c>
      <c r="E5" s="9" t="s">
        <v>53</v>
      </c>
    </row>
    <row r="6" spans="1:6" ht="30" customHeight="1" x14ac:dyDescent="0.25">
      <c r="A6" s="5" t="s">
        <v>77</v>
      </c>
      <c r="B6" s="71" t="s">
        <v>76</v>
      </c>
      <c r="C6" s="72" t="s">
        <v>33</v>
      </c>
      <c r="D6" s="8">
        <v>298.54000000000002</v>
      </c>
      <c r="E6" s="9" t="s">
        <v>53</v>
      </c>
    </row>
    <row r="7" spans="1:6" ht="30" customHeight="1" x14ac:dyDescent="0.25">
      <c r="A7" s="5" t="s">
        <v>44</v>
      </c>
      <c r="B7" s="71" t="s">
        <v>45</v>
      </c>
      <c r="C7" s="72" t="s">
        <v>46</v>
      </c>
      <c r="D7" s="8">
        <v>11.08</v>
      </c>
      <c r="E7" s="9" t="s">
        <v>57</v>
      </c>
    </row>
    <row r="8" spans="1:6" ht="30" customHeight="1" x14ac:dyDescent="0.25">
      <c r="A8" s="5" t="s">
        <v>14</v>
      </c>
      <c r="B8" s="71">
        <v>63073332379</v>
      </c>
      <c r="C8" s="72" t="s">
        <v>32</v>
      </c>
      <c r="D8" s="8">
        <v>1309.93</v>
      </c>
      <c r="E8" s="9" t="s">
        <v>56</v>
      </c>
    </row>
    <row r="9" spans="1:6" ht="30" customHeight="1" x14ac:dyDescent="0.25">
      <c r="A9" s="9" t="s">
        <v>83</v>
      </c>
      <c r="B9" s="71" t="s">
        <v>84</v>
      </c>
      <c r="C9" s="72" t="s">
        <v>32</v>
      </c>
      <c r="D9" s="8">
        <v>66.36</v>
      </c>
      <c r="E9" s="9" t="s">
        <v>59</v>
      </c>
    </row>
    <row r="10" spans="1:6" ht="30" customHeight="1" x14ac:dyDescent="0.25">
      <c r="A10" s="5" t="s">
        <v>8</v>
      </c>
      <c r="B10" s="71">
        <v>87939104217</v>
      </c>
      <c r="C10" s="72" t="s">
        <v>32</v>
      </c>
      <c r="D10" s="8">
        <v>89.59</v>
      </c>
      <c r="E10" s="9" t="s">
        <v>50</v>
      </c>
    </row>
    <row r="11" spans="1:6" ht="30" customHeight="1" x14ac:dyDescent="0.25">
      <c r="A11" s="5" t="s">
        <v>211</v>
      </c>
      <c r="B11" s="71" t="s">
        <v>212</v>
      </c>
      <c r="C11" s="72" t="s">
        <v>32</v>
      </c>
      <c r="D11" s="8">
        <v>398.85</v>
      </c>
      <c r="E11" s="9" t="s">
        <v>148</v>
      </c>
    </row>
    <row r="12" spans="1:6" ht="30" customHeight="1" x14ac:dyDescent="0.25">
      <c r="A12" s="5" t="s">
        <v>117</v>
      </c>
      <c r="B12" s="71" t="s">
        <v>118</v>
      </c>
      <c r="C12" s="72" t="s">
        <v>32</v>
      </c>
      <c r="D12" s="8">
        <v>31.45</v>
      </c>
      <c r="E12" s="9" t="s">
        <v>57</v>
      </c>
    </row>
    <row r="13" spans="1:6" ht="30" customHeight="1" x14ac:dyDescent="0.25">
      <c r="A13" s="5" t="s">
        <v>139</v>
      </c>
      <c r="B13" s="71" t="s">
        <v>140</v>
      </c>
      <c r="C13" s="72" t="s">
        <v>36</v>
      </c>
      <c r="D13" s="8">
        <v>11078.86</v>
      </c>
      <c r="E13" s="9" t="s">
        <v>64</v>
      </c>
    </row>
    <row r="14" spans="1:6" ht="30" customHeight="1" x14ac:dyDescent="0.25">
      <c r="A14" s="94" t="s">
        <v>305</v>
      </c>
      <c r="B14" s="95" t="s">
        <v>306</v>
      </c>
      <c r="C14" s="96" t="s">
        <v>36</v>
      </c>
      <c r="D14" s="10">
        <v>1575</v>
      </c>
      <c r="E14" s="9" t="s">
        <v>63</v>
      </c>
    </row>
    <row r="15" spans="1:6" ht="30" customHeight="1" x14ac:dyDescent="0.25">
      <c r="A15" s="94"/>
      <c r="B15" s="95"/>
      <c r="C15" s="96"/>
      <c r="D15" s="10">
        <v>100</v>
      </c>
      <c r="E15" s="9" t="s">
        <v>57</v>
      </c>
    </row>
    <row r="16" spans="1:6" ht="30" customHeight="1" x14ac:dyDescent="0.25">
      <c r="A16" s="90" t="s">
        <v>307</v>
      </c>
      <c r="B16" s="90"/>
      <c r="C16" s="90"/>
      <c r="D16" s="4">
        <f>SUM(D14:D15)</f>
        <v>1675</v>
      </c>
      <c r="E16" s="2"/>
    </row>
    <row r="17" spans="1:5" ht="30" customHeight="1" x14ac:dyDescent="0.25">
      <c r="A17" s="5" t="s">
        <v>15</v>
      </c>
      <c r="B17" s="71">
        <v>50646729695</v>
      </c>
      <c r="C17" s="72" t="s">
        <v>38</v>
      </c>
      <c r="D17" s="8">
        <v>4659.75</v>
      </c>
      <c r="E17" s="9" t="s">
        <v>57</v>
      </c>
    </row>
    <row r="18" spans="1:5" ht="30" customHeight="1" x14ac:dyDescent="0.25">
      <c r="A18" s="5" t="s">
        <v>308</v>
      </c>
      <c r="B18" s="71" t="s">
        <v>309</v>
      </c>
      <c r="C18" s="72" t="s">
        <v>39</v>
      </c>
      <c r="D18" s="8">
        <v>207.44</v>
      </c>
      <c r="E18" s="9" t="s">
        <v>58</v>
      </c>
    </row>
    <row r="19" spans="1:5" ht="30" customHeight="1" x14ac:dyDescent="0.25">
      <c r="A19" s="9" t="s">
        <v>310</v>
      </c>
      <c r="B19" s="71" t="s">
        <v>311</v>
      </c>
      <c r="C19" s="72" t="s">
        <v>312</v>
      </c>
      <c r="D19" s="8">
        <v>400</v>
      </c>
      <c r="E19" s="9" t="s">
        <v>59</v>
      </c>
    </row>
    <row r="20" spans="1:5" ht="30" customHeight="1" x14ac:dyDescent="0.25">
      <c r="A20" s="5" t="s">
        <v>163</v>
      </c>
      <c r="B20" s="71" t="s">
        <v>164</v>
      </c>
      <c r="C20" s="72" t="s">
        <v>33</v>
      </c>
      <c r="D20" s="8">
        <v>1141.23</v>
      </c>
      <c r="E20" s="9" t="s">
        <v>55</v>
      </c>
    </row>
    <row r="21" spans="1:5" ht="30" customHeight="1" x14ac:dyDescent="0.25">
      <c r="A21" s="5" t="s">
        <v>313</v>
      </c>
      <c r="B21" s="71" t="s">
        <v>314</v>
      </c>
      <c r="C21" s="72" t="s">
        <v>36</v>
      </c>
      <c r="D21" s="8">
        <v>353.75</v>
      </c>
      <c r="E21" s="9" t="s">
        <v>59</v>
      </c>
    </row>
    <row r="22" spans="1:5" ht="30" customHeight="1" x14ac:dyDescent="0.25">
      <c r="A22" s="5" t="s">
        <v>18</v>
      </c>
      <c r="B22" s="71">
        <v>95803232921</v>
      </c>
      <c r="C22" s="72" t="s">
        <v>32</v>
      </c>
      <c r="D22" s="8">
        <v>2007.16</v>
      </c>
      <c r="E22" s="9" t="s">
        <v>61</v>
      </c>
    </row>
    <row r="23" spans="1:5" ht="30" customHeight="1" x14ac:dyDescent="0.25">
      <c r="A23" s="5" t="s">
        <v>85</v>
      </c>
      <c r="B23" s="71" t="s">
        <v>86</v>
      </c>
      <c r="C23" s="72" t="s">
        <v>32</v>
      </c>
      <c r="D23" s="8">
        <v>1.66</v>
      </c>
      <c r="E23" s="9" t="s">
        <v>61</v>
      </c>
    </row>
    <row r="24" spans="1:5" ht="30" customHeight="1" x14ac:dyDescent="0.25">
      <c r="A24" s="5" t="s">
        <v>101</v>
      </c>
      <c r="B24" s="71" t="s">
        <v>99</v>
      </c>
      <c r="C24" s="72" t="s">
        <v>32</v>
      </c>
      <c r="D24" s="8">
        <v>132.63999999999999</v>
      </c>
      <c r="E24" s="9" t="s">
        <v>61</v>
      </c>
    </row>
    <row r="25" spans="1:5" ht="30" customHeight="1" x14ac:dyDescent="0.25">
      <c r="A25" s="9" t="s">
        <v>119</v>
      </c>
      <c r="B25" s="71" t="s">
        <v>96</v>
      </c>
      <c r="C25" s="72" t="s">
        <v>33</v>
      </c>
      <c r="D25" s="8">
        <v>696.5</v>
      </c>
      <c r="E25" s="9" t="s">
        <v>53</v>
      </c>
    </row>
    <row r="26" spans="1:5" ht="30" customHeight="1" x14ac:dyDescent="0.25">
      <c r="A26" s="5" t="s">
        <v>91</v>
      </c>
      <c r="B26" s="71" t="s">
        <v>90</v>
      </c>
      <c r="C26" s="72" t="s">
        <v>33</v>
      </c>
      <c r="D26" s="8">
        <v>21.4</v>
      </c>
      <c r="E26" s="9" t="s">
        <v>53</v>
      </c>
    </row>
    <row r="27" spans="1:5" ht="24.95" customHeight="1" x14ac:dyDescent="0.25">
      <c r="A27" s="97" t="s">
        <v>80</v>
      </c>
      <c r="B27" s="95" t="s">
        <v>81</v>
      </c>
      <c r="C27" s="96" t="s">
        <v>33</v>
      </c>
      <c r="D27" s="10">
        <v>96.75</v>
      </c>
      <c r="E27" s="9" t="s">
        <v>51</v>
      </c>
    </row>
    <row r="28" spans="1:5" ht="24.95" customHeight="1" x14ac:dyDescent="0.25">
      <c r="A28" s="97"/>
      <c r="B28" s="95"/>
      <c r="C28" s="96"/>
      <c r="D28" s="10">
        <v>1835.55</v>
      </c>
      <c r="E28" s="9" t="s">
        <v>64</v>
      </c>
    </row>
    <row r="29" spans="1:5" ht="30" customHeight="1" x14ac:dyDescent="0.25">
      <c r="A29" s="90" t="s">
        <v>82</v>
      </c>
      <c r="B29" s="90"/>
      <c r="C29" s="90"/>
      <c r="D29" s="4">
        <f>SUM(D27:D28)</f>
        <v>1932.3</v>
      </c>
      <c r="E29" s="2"/>
    </row>
    <row r="30" spans="1:5" ht="30" customHeight="1" x14ac:dyDescent="0.25">
      <c r="A30" s="5" t="s">
        <v>12</v>
      </c>
      <c r="B30" s="71">
        <v>54229813516</v>
      </c>
      <c r="C30" s="72" t="s">
        <v>33</v>
      </c>
      <c r="D30" s="8">
        <v>84.5</v>
      </c>
      <c r="E30" s="9" t="s">
        <v>52</v>
      </c>
    </row>
    <row r="31" spans="1:5" ht="30" customHeight="1" x14ac:dyDescent="0.25">
      <c r="A31" s="5" t="s">
        <v>255</v>
      </c>
      <c r="B31" s="71" t="s">
        <v>170</v>
      </c>
      <c r="C31" s="72" t="s">
        <v>33</v>
      </c>
      <c r="D31" s="8">
        <v>167</v>
      </c>
      <c r="E31" s="9" t="s">
        <v>55</v>
      </c>
    </row>
    <row r="32" spans="1:5" ht="30" customHeight="1" x14ac:dyDescent="0.25">
      <c r="A32" s="5" t="s">
        <v>27</v>
      </c>
      <c r="B32" s="71" t="s">
        <v>29</v>
      </c>
      <c r="C32" s="72" t="s">
        <v>32</v>
      </c>
      <c r="D32" s="8">
        <v>119.23</v>
      </c>
      <c r="E32" s="9" t="s">
        <v>57</v>
      </c>
    </row>
    <row r="33" spans="1:5" s="3" customFormat="1" ht="30" customHeight="1" x14ac:dyDescent="0.25">
      <c r="A33" s="93" t="s">
        <v>315</v>
      </c>
      <c r="B33" s="93"/>
      <c r="C33" s="93"/>
      <c r="D33" s="13">
        <f>SUM(D4:D13,D16:D26,D29:D32)</f>
        <v>27872.799999999999</v>
      </c>
    </row>
    <row r="34" spans="1:5" ht="30" customHeight="1" x14ac:dyDescent="0.25">
      <c r="A34" s="90" t="s">
        <v>316</v>
      </c>
      <c r="B34" s="90"/>
      <c r="C34" s="90"/>
      <c r="D34" s="90"/>
      <c r="E34" s="90"/>
    </row>
    <row r="35" spans="1:5" ht="30" customHeight="1" x14ac:dyDescent="0.25">
      <c r="A35" s="5" t="s">
        <v>77</v>
      </c>
      <c r="B35" s="75" t="s">
        <v>76</v>
      </c>
      <c r="C35" s="76" t="s">
        <v>33</v>
      </c>
      <c r="D35" s="8">
        <v>299.63</v>
      </c>
      <c r="E35" s="9" t="s">
        <v>53</v>
      </c>
    </row>
    <row r="36" spans="1:5" ht="30" customHeight="1" x14ac:dyDescent="0.25">
      <c r="A36" s="9" t="s">
        <v>120</v>
      </c>
      <c r="B36" s="75" t="s">
        <v>122</v>
      </c>
      <c r="C36" s="76" t="s">
        <v>32</v>
      </c>
      <c r="D36" s="8">
        <v>55</v>
      </c>
      <c r="E36" s="9" t="s">
        <v>123</v>
      </c>
    </row>
    <row r="37" spans="1:5" ht="30" customHeight="1" x14ac:dyDescent="0.25">
      <c r="A37" s="5" t="s">
        <v>124</v>
      </c>
      <c r="B37" s="75" t="s">
        <v>125</v>
      </c>
      <c r="C37" s="76" t="s">
        <v>32</v>
      </c>
      <c r="D37" s="8">
        <v>55</v>
      </c>
      <c r="E37" s="9" t="s">
        <v>55</v>
      </c>
    </row>
    <row r="38" spans="1:5" ht="30" customHeight="1" x14ac:dyDescent="0.25">
      <c r="A38" s="5" t="s">
        <v>117</v>
      </c>
      <c r="B38" s="75" t="s">
        <v>118</v>
      </c>
      <c r="C38" s="76" t="s">
        <v>32</v>
      </c>
      <c r="D38" s="8">
        <v>32.159999999999997</v>
      </c>
      <c r="E38" s="9" t="s">
        <v>57</v>
      </c>
    </row>
    <row r="39" spans="1:5" ht="24.95" customHeight="1" x14ac:dyDescent="0.25">
      <c r="A39" s="97" t="s">
        <v>159</v>
      </c>
      <c r="B39" s="95" t="s">
        <v>158</v>
      </c>
      <c r="C39" s="96" t="s">
        <v>32</v>
      </c>
      <c r="D39" s="10">
        <v>274.72000000000003</v>
      </c>
      <c r="E39" s="9" t="s">
        <v>51</v>
      </c>
    </row>
    <row r="40" spans="1:5" ht="24.95" customHeight="1" x14ac:dyDescent="0.25">
      <c r="A40" s="97"/>
      <c r="B40" s="95"/>
      <c r="C40" s="96"/>
      <c r="D40" s="10">
        <v>1483</v>
      </c>
      <c r="E40" s="9" t="s">
        <v>280</v>
      </c>
    </row>
    <row r="41" spans="1:5" ht="30" customHeight="1" x14ac:dyDescent="0.25">
      <c r="A41" s="90" t="s">
        <v>293</v>
      </c>
      <c r="B41" s="90"/>
      <c r="C41" s="90"/>
      <c r="D41" s="4">
        <f>SUM(D39:D40)</f>
        <v>1757.72</v>
      </c>
      <c r="E41" s="2"/>
    </row>
    <row r="42" spans="1:5" ht="30" customHeight="1" x14ac:dyDescent="0.25">
      <c r="A42" s="5" t="s">
        <v>8</v>
      </c>
      <c r="B42" s="75">
        <v>87939104217</v>
      </c>
      <c r="C42" s="76" t="s">
        <v>32</v>
      </c>
      <c r="D42" s="8">
        <v>42.12</v>
      </c>
      <c r="E42" s="9" t="s">
        <v>50</v>
      </c>
    </row>
    <row r="43" spans="1:5" ht="24.95" customHeight="1" x14ac:dyDescent="0.25">
      <c r="A43" s="97" t="s">
        <v>9</v>
      </c>
      <c r="B43" s="95">
        <v>38967655335</v>
      </c>
      <c r="C43" s="96" t="s">
        <v>32</v>
      </c>
      <c r="D43" s="10">
        <v>16057.09</v>
      </c>
      <c r="E43" s="9" t="s">
        <v>51</v>
      </c>
    </row>
    <row r="44" spans="1:5" ht="24.95" customHeight="1" x14ac:dyDescent="0.25">
      <c r="A44" s="97"/>
      <c r="B44" s="95"/>
      <c r="C44" s="96"/>
      <c r="D44" s="10">
        <v>4367.0200000000004</v>
      </c>
      <c r="E44" s="9" t="s">
        <v>280</v>
      </c>
    </row>
    <row r="45" spans="1:5" ht="30" customHeight="1" x14ac:dyDescent="0.25">
      <c r="A45" s="90" t="s">
        <v>317</v>
      </c>
      <c r="B45" s="90"/>
      <c r="C45" s="90"/>
      <c r="D45" s="4">
        <f>SUM(D43:D44)</f>
        <v>20424.11</v>
      </c>
      <c r="E45" s="2"/>
    </row>
    <row r="46" spans="1:5" ht="30" customHeight="1" x14ac:dyDescent="0.25">
      <c r="A46" s="5" t="s">
        <v>203</v>
      </c>
      <c r="B46" s="75" t="s">
        <v>204</v>
      </c>
      <c r="C46" s="76" t="s">
        <v>33</v>
      </c>
      <c r="D46" s="8">
        <v>160</v>
      </c>
      <c r="E46" s="9" t="s">
        <v>148</v>
      </c>
    </row>
    <row r="47" spans="1:5" ht="30" customHeight="1" x14ac:dyDescent="0.25">
      <c r="A47" s="5" t="s">
        <v>11</v>
      </c>
      <c r="B47" s="75">
        <v>18919978758</v>
      </c>
      <c r="C47" s="76" t="s">
        <v>33</v>
      </c>
      <c r="D47" s="8">
        <v>328.23</v>
      </c>
      <c r="E47" s="9" t="s">
        <v>53</v>
      </c>
    </row>
    <row r="48" spans="1:5" ht="30" customHeight="1" x14ac:dyDescent="0.25">
      <c r="A48" s="5" t="s">
        <v>256</v>
      </c>
      <c r="B48" s="75" t="s">
        <v>257</v>
      </c>
      <c r="C48" s="76" t="s">
        <v>32</v>
      </c>
      <c r="D48" s="8">
        <v>70</v>
      </c>
      <c r="E48" s="9" t="s">
        <v>123</v>
      </c>
    </row>
    <row r="49" spans="1:5" ht="24.95" customHeight="1" x14ac:dyDescent="0.25">
      <c r="A49" s="97" t="s">
        <v>294</v>
      </c>
      <c r="B49" s="95" t="s">
        <v>295</v>
      </c>
      <c r="C49" s="96" t="s">
        <v>32</v>
      </c>
      <c r="D49" s="10">
        <v>116.8</v>
      </c>
      <c r="E49" s="9" t="s">
        <v>51</v>
      </c>
    </row>
    <row r="50" spans="1:5" ht="24.95" customHeight="1" x14ac:dyDescent="0.25">
      <c r="A50" s="97"/>
      <c r="B50" s="95"/>
      <c r="C50" s="96"/>
      <c r="D50" s="10">
        <v>1280.8599999999999</v>
      </c>
      <c r="E50" s="9" t="s">
        <v>280</v>
      </c>
    </row>
    <row r="51" spans="1:5" ht="30" customHeight="1" x14ac:dyDescent="0.25">
      <c r="A51" s="90" t="s">
        <v>296</v>
      </c>
      <c r="B51" s="90"/>
      <c r="C51" s="90"/>
      <c r="D51" s="4">
        <f>SUM(D49:D50)</f>
        <v>1397.6599999999999</v>
      </c>
      <c r="E51" s="2"/>
    </row>
    <row r="52" spans="1:5" ht="30" customHeight="1" x14ac:dyDescent="0.25">
      <c r="A52" s="5" t="s">
        <v>12</v>
      </c>
      <c r="B52" s="75">
        <v>54229813516</v>
      </c>
      <c r="C52" s="76" t="s">
        <v>33</v>
      </c>
      <c r="D52" s="8">
        <v>42.29</v>
      </c>
      <c r="E52" s="9" t="s">
        <v>52</v>
      </c>
    </row>
    <row r="53" spans="1:5" ht="30" customHeight="1" x14ac:dyDescent="0.25">
      <c r="A53" s="5" t="s">
        <v>297</v>
      </c>
      <c r="B53" s="75" t="s">
        <v>298</v>
      </c>
      <c r="C53" s="76" t="s">
        <v>32</v>
      </c>
      <c r="D53" s="8">
        <v>195.57</v>
      </c>
      <c r="E53" s="9" t="s">
        <v>280</v>
      </c>
    </row>
    <row r="54" spans="1:5" ht="30" customHeight="1" x14ac:dyDescent="0.25">
      <c r="A54" s="5" t="s">
        <v>14</v>
      </c>
      <c r="B54" s="75">
        <v>63073332379</v>
      </c>
      <c r="C54" s="76" t="s">
        <v>32</v>
      </c>
      <c r="D54" s="8">
        <v>2285.33</v>
      </c>
      <c r="E54" s="9" t="s">
        <v>56</v>
      </c>
    </row>
    <row r="55" spans="1:5" ht="24.95" customHeight="1" x14ac:dyDescent="0.25">
      <c r="A55" s="97" t="s">
        <v>80</v>
      </c>
      <c r="B55" s="95" t="s">
        <v>81</v>
      </c>
      <c r="C55" s="96" t="s">
        <v>33</v>
      </c>
      <c r="D55" s="10">
        <v>128.96</v>
      </c>
      <c r="E55" s="9" t="s">
        <v>51</v>
      </c>
    </row>
    <row r="56" spans="1:5" ht="24.95" customHeight="1" x14ac:dyDescent="0.25">
      <c r="A56" s="97"/>
      <c r="B56" s="95"/>
      <c r="C56" s="96"/>
      <c r="D56" s="10">
        <v>2494.9</v>
      </c>
      <c r="E56" s="9" t="s">
        <v>64</v>
      </c>
    </row>
    <row r="57" spans="1:5" ht="30" customHeight="1" x14ac:dyDescent="0.25">
      <c r="A57" s="90" t="s">
        <v>82</v>
      </c>
      <c r="B57" s="90"/>
      <c r="C57" s="90"/>
      <c r="D57" s="4">
        <f>SUM(D55:D56)</f>
        <v>2623.86</v>
      </c>
      <c r="E57" s="2"/>
    </row>
    <row r="58" spans="1:5" ht="30" customHeight="1" x14ac:dyDescent="0.25">
      <c r="A58" s="9" t="s">
        <v>83</v>
      </c>
      <c r="B58" s="75" t="s">
        <v>84</v>
      </c>
      <c r="C58" s="76" t="s">
        <v>32</v>
      </c>
      <c r="D58" s="8">
        <v>66.36</v>
      </c>
      <c r="E58" s="9" t="s">
        <v>59</v>
      </c>
    </row>
    <row r="59" spans="1:5" ht="30" customHeight="1" x14ac:dyDescent="0.25">
      <c r="A59" s="5" t="s">
        <v>85</v>
      </c>
      <c r="B59" s="75" t="s">
        <v>86</v>
      </c>
      <c r="C59" s="76" t="s">
        <v>32</v>
      </c>
      <c r="D59" s="8">
        <v>1.66</v>
      </c>
      <c r="E59" s="9" t="s">
        <v>61</v>
      </c>
    </row>
    <row r="60" spans="1:5" ht="30" customHeight="1" x14ac:dyDescent="0.25">
      <c r="A60" s="9" t="s">
        <v>87</v>
      </c>
      <c r="B60" s="75" t="s">
        <v>88</v>
      </c>
      <c r="C60" s="76" t="s">
        <v>89</v>
      </c>
      <c r="D60" s="8">
        <v>160</v>
      </c>
      <c r="E60" s="9" t="s">
        <v>55</v>
      </c>
    </row>
    <row r="61" spans="1:5" ht="30" customHeight="1" x14ac:dyDescent="0.25">
      <c r="A61" s="5" t="s">
        <v>44</v>
      </c>
      <c r="B61" s="75" t="s">
        <v>45</v>
      </c>
      <c r="C61" s="76" t="s">
        <v>46</v>
      </c>
      <c r="D61" s="8">
        <v>52.2</v>
      </c>
      <c r="E61" s="9" t="s">
        <v>57</v>
      </c>
    </row>
    <row r="62" spans="1:5" ht="30" customHeight="1" x14ac:dyDescent="0.25">
      <c r="A62" s="5" t="s">
        <v>130</v>
      </c>
      <c r="B62" s="75" t="s">
        <v>131</v>
      </c>
      <c r="C62" s="76" t="s">
        <v>32</v>
      </c>
      <c r="D62" s="8">
        <v>8731.36</v>
      </c>
      <c r="E62" s="9" t="s">
        <v>56</v>
      </c>
    </row>
    <row r="63" spans="1:5" ht="30" customHeight="1" x14ac:dyDescent="0.25">
      <c r="A63" s="94" t="s">
        <v>37</v>
      </c>
      <c r="B63" s="95">
        <v>15330439545</v>
      </c>
      <c r="C63" s="96" t="s">
        <v>33</v>
      </c>
      <c r="D63" s="10">
        <v>1845.66</v>
      </c>
      <c r="E63" s="9" t="s">
        <v>55</v>
      </c>
    </row>
    <row r="64" spans="1:5" ht="30" customHeight="1" x14ac:dyDescent="0.25">
      <c r="A64" s="94"/>
      <c r="B64" s="95"/>
      <c r="C64" s="96"/>
      <c r="D64" s="10">
        <v>18</v>
      </c>
      <c r="E64" s="9" t="s">
        <v>59</v>
      </c>
    </row>
    <row r="65" spans="1:5" ht="30" customHeight="1" x14ac:dyDescent="0.25">
      <c r="A65" s="90" t="s">
        <v>47</v>
      </c>
      <c r="B65" s="90"/>
      <c r="C65" s="90"/>
      <c r="D65" s="4">
        <f>SUM(D63:D64)</f>
        <v>1863.66</v>
      </c>
      <c r="E65" s="2"/>
    </row>
    <row r="66" spans="1:5" ht="30" customHeight="1" x14ac:dyDescent="0.25">
      <c r="A66" s="5" t="s">
        <v>318</v>
      </c>
      <c r="B66" s="75" t="s">
        <v>319</v>
      </c>
      <c r="C66" s="76" t="s">
        <v>33</v>
      </c>
      <c r="D66" s="8">
        <v>53.64</v>
      </c>
      <c r="E66" s="9" t="s">
        <v>52</v>
      </c>
    </row>
    <row r="67" spans="1:5" ht="30" customHeight="1" x14ac:dyDescent="0.25">
      <c r="A67" s="5" t="s">
        <v>91</v>
      </c>
      <c r="B67" s="75" t="s">
        <v>90</v>
      </c>
      <c r="C67" s="76" t="s">
        <v>33</v>
      </c>
      <c r="D67" s="8">
        <v>21.4</v>
      </c>
      <c r="E67" s="9" t="s">
        <v>53</v>
      </c>
    </row>
    <row r="68" spans="1:5" ht="30" customHeight="1" x14ac:dyDescent="0.25">
      <c r="A68" s="5" t="s">
        <v>15</v>
      </c>
      <c r="B68" s="75">
        <v>50646729695</v>
      </c>
      <c r="C68" s="76" t="s">
        <v>38</v>
      </c>
      <c r="D68" s="8">
        <v>5902.35</v>
      </c>
      <c r="E68" s="9" t="s">
        <v>57</v>
      </c>
    </row>
    <row r="69" spans="1:5" ht="24.95" customHeight="1" x14ac:dyDescent="0.25">
      <c r="A69" s="97" t="s">
        <v>18</v>
      </c>
      <c r="B69" s="95" t="s">
        <v>279</v>
      </c>
      <c r="C69" s="96" t="s">
        <v>274</v>
      </c>
      <c r="D69" s="10">
        <v>1554</v>
      </c>
      <c r="E69" s="9" t="s">
        <v>51</v>
      </c>
    </row>
    <row r="70" spans="1:5" ht="24.75" customHeight="1" x14ac:dyDescent="0.25">
      <c r="A70" s="97"/>
      <c r="B70" s="95"/>
      <c r="C70" s="96"/>
      <c r="D70" s="10">
        <v>1720.28</v>
      </c>
      <c r="E70" s="9" t="s">
        <v>280</v>
      </c>
    </row>
    <row r="71" spans="1:5" ht="30" customHeight="1" x14ac:dyDescent="0.25">
      <c r="A71" s="90" t="s">
        <v>281</v>
      </c>
      <c r="B71" s="90"/>
      <c r="C71" s="90"/>
      <c r="D71" s="4">
        <f>SUM(D69:D70)</f>
        <v>3274.2799999999997</v>
      </c>
      <c r="E71" s="2"/>
    </row>
    <row r="72" spans="1:5" ht="30" customHeight="1" x14ac:dyDescent="0.25">
      <c r="A72" s="9" t="s">
        <v>119</v>
      </c>
      <c r="B72" s="75" t="s">
        <v>96</v>
      </c>
      <c r="C72" s="76" t="s">
        <v>33</v>
      </c>
      <c r="D72" s="8">
        <v>696.5</v>
      </c>
      <c r="E72" s="9" t="s">
        <v>53</v>
      </c>
    </row>
    <row r="73" spans="1:5" ht="30" customHeight="1" x14ac:dyDescent="0.25">
      <c r="A73" s="5" t="s">
        <v>291</v>
      </c>
      <c r="B73" s="75" t="s">
        <v>292</v>
      </c>
      <c r="C73" s="76" t="s">
        <v>32</v>
      </c>
      <c r="D73" s="8">
        <v>169.53</v>
      </c>
      <c r="E73" s="9" t="s">
        <v>51</v>
      </c>
    </row>
    <row r="74" spans="1:5" ht="30" customHeight="1" x14ac:dyDescent="0.25">
      <c r="A74" s="5" t="s">
        <v>320</v>
      </c>
      <c r="B74" s="75" t="s">
        <v>321</v>
      </c>
      <c r="C74" s="76" t="s">
        <v>32</v>
      </c>
      <c r="D74" s="8">
        <v>139.66999999999999</v>
      </c>
      <c r="E74" s="9" t="s">
        <v>51</v>
      </c>
    </row>
    <row r="75" spans="1:5" ht="30" customHeight="1" x14ac:dyDescent="0.25">
      <c r="A75" s="5" t="s">
        <v>21</v>
      </c>
      <c r="B75" s="75">
        <v>84456801514</v>
      </c>
      <c r="C75" s="76" t="s">
        <v>41</v>
      </c>
      <c r="D75" s="8">
        <v>92.9</v>
      </c>
      <c r="E75" s="9" t="s">
        <v>61</v>
      </c>
    </row>
    <row r="76" spans="1:5" ht="30" customHeight="1" x14ac:dyDescent="0.25">
      <c r="A76" s="5" t="s">
        <v>27</v>
      </c>
      <c r="B76" s="75" t="s">
        <v>29</v>
      </c>
      <c r="C76" s="76" t="s">
        <v>32</v>
      </c>
      <c r="D76" s="8">
        <v>131.44999999999999</v>
      </c>
      <c r="E76" s="9" t="s">
        <v>57</v>
      </c>
    </row>
    <row r="78" spans="1:5" ht="30" customHeight="1" x14ac:dyDescent="0.25">
      <c r="A78" s="5" t="s">
        <v>139</v>
      </c>
      <c r="B78" s="75" t="s">
        <v>140</v>
      </c>
      <c r="C78" s="76" t="s">
        <v>36</v>
      </c>
      <c r="D78" s="8">
        <v>8173.93</v>
      </c>
      <c r="E78" s="9" t="s">
        <v>64</v>
      </c>
    </row>
    <row r="79" spans="1:5" ht="30" customHeight="1" x14ac:dyDescent="0.25">
      <c r="A79" s="5" t="s">
        <v>322</v>
      </c>
      <c r="B79" s="75" t="s">
        <v>324</v>
      </c>
      <c r="C79" s="76" t="s">
        <v>323</v>
      </c>
      <c r="D79" s="8">
        <v>10.62</v>
      </c>
      <c r="E79" s="9" t="s">
        <v>53</v>
      </c>
    </row>
    <row r="80" spans="1:5" ht="30" customHeight="1" x14ac:dyDescent="0.25">
      <c r="A80" s="93" t="s">
        <v>325</v>
      </c>
      <c r="B80" s="93"/>
      <c r="C80" s="93"/>
      <c r="D80" s="13">
        <f>SUM(D35:D38,D41:D42,D45:D48,D51:D54,D57:D62,D65:D68,D71:D79)</f>
        <v>59310.19</v>
      </c>
    </row>
    <row r="81" spans="1:5" ht="30" customHeight="1" x14ac:dyDescent="0.25">
      <c r="A81" s="90" t="s">
        <v>327</v>
      </c>
      <c r="B81" s="90"/>
      <c r="C81" s="90"/>
      <c r="D81" s="90"/>
      <c r="E81" s="90"/>
    </row>
    <row r="82" spans="1:5" ht="30" customHeight="1" x14ac:dyDescent="0.25">
      <c r="A82" s="5" t="s">
        <v>8</v>
      </c>
      <c r="B82" s="79">
        <v>87939104217</v>
      </c>
      <c r="C82" s="80" t="s">
        <v>32</v>
      </c>
      <c r="D82" s="8">
        <v>56.45</v>
      </c>
      <c r="E82" s="9" t="s">
        <v>50</v>
      </c>
    </row>
    <row r="83" spans="1:5" ht="30" customHeight="1" x14ac:dyDescent="0.25">
      <c r="A83" s="5" t="s">
        <v>11</v>
      </c>
      <c r="B83" s="79">
        <v>18919978758</v>
      </c>
      <c r="C83" s="80" t="s">
        <v>33</v>
      </c>
      <c r="D83" s="8">
        <v>328.23</v>
      </c>
      <c r="E83" s="9" t="s">
        <v>53</v>
      </c>
    </row>
    <row r="84" spans="1:5" ht="24.95" customHeight="1" x14ac:dyDescent="0.25">
      <c r="A84" s="97" t="s">
        <v>80</v>
      </c>
      <c r="B84" s="95" t="s">
        <v>81</v>
      </c>
      <c r="C84" s="96" t="s">
        <v>33</v>
      </c>
      <c r="D84" s="10">
        <v>84.51</v>
      </c>
      <c r="E84" s="9" t="s">
        <v>51</v>
      </c>
    </row>
    <row r="85" spans="1:5" ht="24.95" customHeight="1" x14ac:dyDescent="0.25">
      <c r="A85" s="97"/>
      <c r="B85" s="95"/>
      <c r="C85" s="96"/>
      <c r="D85" s="10">
        <v>1888.47</v>
      </c>
      <c r="E85" s="9" t="s">
        <v>64</v>
      </c>
    </row>
    <row r="86" spans="1:5" ht="30" customHeight="1" x14ac:dyDescent="0.25">
      <c r="A86" s="90" t="s">
        <v>82</v>
      </c>
      <c r="B86" s="90"/>
      <c r="C86" s="90"/>
      <c r="D86" s="4">
        <f>SUM(D84:D85)</f>
        <v>1972.98</v>
      </c>
      <c r="E86" s="2"/>
    </row>
    <row r="87" spans="1:5" ht="30" customHeight="1" x14ac:dyDescent="0.25">
      <c r="A87" s="5" t="s">
        <v>91</v>
      </c>
      <c r="B87" s="79" t="s">
        <v>90</v>
      </c>
      <c r="C87" s="80" t="s">
        <v>33</v>
      </c>
      <c r="D87" s="8">
        <v>21.4</v>
      </c>
      <c r="E87" s="9" t="s">
        <v>53</v>
      </c>
    </row>
    <row r="88" spans="1:5" ht="30" customHeight="1" x14ac:dyDescent="0.25">
      <c r="A88" s="9" t="s">
        <v>83</v>
      </c>
      <c r="B88" s="79" t="s">
        <v>84</v>
      </c>
      <c r="C88" s="80" t="s">
        <v>32</v>
      </c>
      <c r="D88" s="8">
        <v>66.36</v>
      </c>
      <c r="E88" s="9" t="s">
        <v>59</v>
      </c>
    </row>
    <row r="89" spans="1:5" ht="30" customHeight="1" x14ac:dyDescent="0.25">
      <c r="A89" s="5" t="s">
        <v>77</v>
      </c>
      <c r="B89" s="79" t="s">
        <v>76</v>
      </c>
      <c r="C89" s="80" t="s">
        <v>33</v>
      </c>
      <c r="D89" s="8">
        <v>293.54000000000002</v>
      </c>
      <c r="E89" s="9" t="s">
        <v>53</v>
      </c>
    </row>
    <row r="90" spans="1:5" ht="30" customHeight="1" x14ac:dyDescent="0.25">
      <c r="A90" s="5" t="s">
        <v>21</v>
      </c>
      <c r="B90" s="79">
        <v>84456801514</v>
      </c>
      <c r="C90" s="80" t="s">
        <v>41</v>
      </c>
      <c r="D90" s="8">
        <v>185.8</v>
      </c>
      <c r="E90" s="9" t="s">
        <v>61</v>
      </c>
    </row>
    <row r="91" spans="1:5" ht="30" customHeight="1" x14ac:dyDescent="0.25">
      <c r="A91" s="5" t="s">
        <v>139</v>
      </c>
      <c r="B91" s="79" t="s">
        <v>140</v>
      </c>
      <c r="C91" s="80" t="s">
        <v>36</v>
      </c>
      <c r="D91" s="8">
        <v>11093.28</v>
      </c>
      <c r="E91" s="9" t="s">
        <v>64</v>
      </c>
    </row>
    <row r="92" spans="1:5" ht="30" customHeight="1" x14ac:dyDescent="0.25">
      <c r="A92" s="5" t="s">
        <v>294</v>
      </c>
      <c r="B92" s="79" t="s">
        <v>295</v>
      </c>
      <c r="C92" s="80" t="s">
        <v>32</v>
      </c>
      <c r="D92" s="8">
        <v>56.05</v>
      </c>
      <c r="E92" s="9" t="s">
        <v>148</v>
      </c>
    </row>
    <row r="93" spans="1:5" ht="30" customHeight="1" x14ac:dyDescent="0.25">
      <c r="A93" s="5" t="s">
        <v>117</v>
      </c>
      <c r="B93" s="79" t="s">
        <v>118</v>
      </c>
      <c r="C93" s="80" t="s">
        <v>32</v>
      </c>
      <c r="D93" s="8">
        <v>33.29</v>
      </c>
      <c r="E93" s="9" t="s">
        <v>57</v>
      </c>
    </row>
    <row r="94" spans="1:5" ht="30" customHeight="1" x14ac:dyDescent="0.25">
      <c r="A94" s="5" t="s">
        <v>163</v>
      </c>
      <c r="B94" s="79" t="s">
        <v>164</v>
      </c>
      <c r="C94" s="80" t="s">
        <v>33</v>
      </c>
      <c r="D94" s="8">
        <v>289</v>
      </c>
      <c r="E94" s="9" t="s">
        <v>63</v>
      </c>
    </row>
    <row r="95" spans="1:5" ht="30" customHeight="1" x14ac:dyDescent="0.25">
      <c r="A95" s="5" t="s">
        <v>322</v>
      </c>
      <c r="B95" s="79" t="s">
        <v>324</v>
      </c>
      <c r="C95" s="80" t="s">
        <v>323</v>
      </c>
      <c r="D95" s="8">
        <v>10.62</v>
      </c>
      <c r="E95" s="9" t="s">
        <v>53</v>
      </c>
    </row>
    <row r="96" spans="1:5" ht="30" customHeight="1" x14ac:dyDescent="0.25">
      <c r="A96" s="5" t="s">
        <v>12</v>
      </c>
      <c r="B96" s="79">
        <v>54229813516</v>
      </c>
      <c r="C96" s="80" t="s">
        <v>33</v>
      </c>
      <c r="D96" s="8">
        <v>222.51</v>
      </c>
      <c r="E96" s="9" t="s">
        <v>52</v>
      </c>
    </row>
    <row r="97" spans="1:5" ht="30" customHeight="1" x14ac:dyDescent="0.25">
      <c r="A97" s="5" t="s">
        <v>130</v>
      </c>
      <c r="B97" s="79" t="s">
        <v>131</v>
      </c>
      <c r="C97" s="80" t="s">
        <v>32</v>
      </c>
      <c r="D97" s="8">
        <v>8731.36</v>
      </c>
      <c r="E97" s="9" t="s">
        <v>56</v>
      </c>
    </row>
    <row r="98" spans="1:5" ht="30" customHeight="1" x14ac:dyDescent="0.25">
      <c r="A98" s="5" t="s">
        <v>27</v>
      </c>
      <c r="B98" s="79" t="s">
        <v>29</v>
      </c>
      <c r="C98" s="80" t="s">
        <v>32</v>
      </c>
      <c r="D98" s="8">
        <v>110.19</v>
      </c>
      <c r="E98" s="9" t="s">
        <v>57</v>
      </c>
    </row>
    <row r="99" spans="1:5" ht="30" customHeight="1" x14ac:dyDescent="0.25">
      <c r="A99" s="5" t="s">
        <v>15</v>
      </c>
      <c r="B99" s="79">
        <v>50646729695</v>
      </c>
      <c r="C99" s="80" t="s">
        <v>38</v>
      </c>
      <c r="D99" s="8">
        <v>4659.75</v>
      </c>
      <c r="E99" s="9" t="s">
        <v>57</v>
      </c>
    </row>
    <row r="100" spans="1:5" ht="30" customHeight="1" x14ac:dyDescent="0.25">
      <c r="A100" s="9" t="s">
        <v>119</v>
      </c>
      <c r="B100" s="79" t="s">
        <v>96</v>
      </c>
      <c r="C100" s="80" t="s">
        <v>33</v>
      </c>
      <c r="D100" s="8">
        <v>696.5</v>
      </c>
      <c r="E100" s="9" t="s">
        <v>53</v>
      </c>
    </row>
    <row r="101" spans="1:5" ht="30" customHeight="1" x14ac:dyDescent="0.25">
      <c r="A101" s="5" t="s">
        <v>44</v>
      </c>
      <c r="B101" s="79" t="s">
        <v>45</v>
      </c>
      <c r="C101" s="80" t="s">
        <v>46</v>
      </c>
      <c r="D101" s="8">
        <v>51.56</v>
      </c>
      <c r="E101" s="9" t="s">
        <v>57</v>
      </c>
    </row>
    <row r="102" spans="1:5" ht="30" customHeight="1" x14ac:dyDescent="0.25">
      <c r="A102" s="94" t="s">
        <v>37</v>
      </c>
      <c r="B102" s="95">
        <v>15330439545</v>
      </c>
      <c r="C102" s="96" t="s">
        <v>33</v>
      </c>
      <c r="D102" s="10">
        <v>2226.84</v>
      </c>
      <c r="E102" s="9" t="s">
        <v>55</v>
      </c>
    </row>
    <row r="103" spans="1:5" ht="30" customHeight="1" x14ac:dyDescent="0.25">
      <c r="A103" s="94"/>
      <c r="B103" s="95"/>
      <c r="C103" s="96"/>
      <c r="D103" s="10">
        <v>39.25</v>
      </c>
      <c r="E103" s="9" t="s">
        <v>59</v>
      </c>
    </row>
    <row r="104" spans="1:5" ht="30" customHeight="1" x14ac:dyDescent="0.25">
      <c r="A104" s="90" t="s">
        <v>47</v>
      </c>
      <c r="B104" s="90"/>
      <c r="C104" s="90"/>
      <c r="D104" s="4">
        <f>SUM(D102:D103)</f>
        <v>2266.09</v>
      </c>
      <c r="E104" s="2"/>
    </row>
    <row r="105" spans="1:5" ht="30" customHeight="1" x14ac:dyDescent="0.25">
      <c r="A105" s="5" t="s">
        <v>85</v>
      </c>
      <c r="B105" s="79" t="s">
        <v>86</v>
      </c>
      <c r="C105" s="80" t="s">
        <v>32</v>
      </c>
      <c r="D105" s="8">
        <v>1.66</v>
      </c>
      <c r="E105" s="9" t="s">
        <v>61</v>
      </c>
    </row>
    <row r="106" spans="1:5" ht="30" customHeight="1" x14ac:dyDescent="0.25">
      <c r="A106" s="5" t="s">
        <v>14</v>
      </c>
      <c r="B106" s="79">
        <v>63073332379</v>
      </c>
      <c r="C106" s="80" t="s">
        <v>32</v>
      </c>
      <c r="D106" s="8">
        <v>1975.03</v>
      </c>
      <c r="E106" s="9" t="s">
        <v>56</v>
      </c>
    </row>
    <row r="107" spans="1:5" ht="30" customHeight="1" x14ac:dyDescent="0.25">
      <c r="A107" s="94" t="s">
        <v>328</v>
      </c>
      <c r="B107" s="95" t="s">
        <v>329</v>
      </c>
      <c r="C107" s="96" t="s">
        <v>32</v>
      </c>
      <c r="D107" s="8">
        <v>27.07</v>
      </c>
      <c r="E107" s="9" t="s">
        <v>55</v>
      </c>
    </row>
    <row r="108" spans="1:5" ht="30" customHeight="1" x14ac:dyDescent="0.25">
      <c r="A108" s="94"/>
      <c r="B108" s="95"/>
      <c r="C108" s="96"/>
      <c r="D108" s="8">
        <v>133.32</v>
      </c>
      <c r="E108" s="9" t="s">
        <v>58</v>
      </c>
    </row>
    <row r="109" spans="1:5" ht="30" customHeight="1" x14ac:dyDescent="0.25">
      <c r="A109" s="90" t="s">
        <v>330</v>
      </c>
      <c r="B109" s="90"/>
      <c r="C109" s="90"/>
      <c r="D109" s="4">
        <f>SUM(D107:D108)</f>
        <v>160.38999999999999</v>
      </c>
      <c r="E109" s="2"/>
    </row>
    <row r="110" spans="1:5" ht="30" customHeight="1" x14ac:dyDescent="0.25">
      <c r="A110" s="94" t="s">
        <v>152</v>
      </c>
      <c r="B110" s="95" t="s">
        <v>153</v>
      </c>
      <c r="C110" s="96" t="s">
        <v>154</v>
      </c>
      <c r="D110" s="8">
        <v>322.95</v>
      </c>
      <c r="E110" s="9" t="s">
        <v>94</v>
      </c>
    </row>
    <row r="111" spans="1:5" ht="30" customHeight="1" x14ac:dyDescent="0.25">
      <c r="A111" s="94"/>
      <c r="B111" s="95"/>
      <c r="C111" s="96"/>
      <c r="D111" s="8">
        <v>80</v>
      </c>
      <c r="E111" s="9" t="s">
        <v>105</v>
      </c>
    </row>
    <row r="112" spans="1:5" ht="30" customHeight="1" x14ac:dyDescent="0.25">
      <c r="A112" s="90" t="s">
        <v>334</v>
      </c>
      <c r="B112" s="90"/>
      <c r="C112" s="90"/>
      <c r="D112" s="4">
        <f>SUM(D110:D111)</f>
        <v>402.95</v>
      </c>
      <c r="E112" s="2"/>
    </row>
    <row r="113" spans="1:5" ht="30" customHeight="1" x14ac:dyDescent="0.25">
      <c r="A113" s="5" t="s">
        <v>16</v>
      </c>
      <c r="B113" s="79" t="s">
        <v>171</v>
      </c>
      <c r="C113" s="80" t="s">
        <v>33</v>
      </c>
      <c r="D113" s="8">
        <v>340</v>
      </c>
      <c r="E113" s="9" t="s">
        <v>57</v>
      </c>
    </row>
    <row r="114" spans="1:5" ht="30" customHeight="1" x14ac:dyDescent="0.25">
      <c r="A114" s="5" t="s">
        <v>101</v>
      </c>
      <c r="B114" s="75" t="s">
        <v>99</v>
      </c>
      <c r="C114" s="76" t="s">
        <v>32</v>
      </c>
      <c r="D114" s="8">
        <v>132.63999999999999</v>
      </c>
      <c r="E114" s="9" t="s">
        <v>61</v>
      </c>
    </row>
    <row r="115" spans="1:5" ht="30" customHeight="1" x14ac:dyDescent="0.25">
      <c r="A115" s="93" t="s">
        <v>331</v>
      </c>
      <c r="B115" s="93"/>
      <c r="C115" s="93"/>
      <c r="D115" s="13">
        <f>SUM(D82:D83,D86:D101,D104:D106,D109,D112:D114)</f>
        <v>34157.629999999997</v>
      </c>
    </row>
    <row r="116" spans="1:5" ht="30" customHeight="1" x14ac:dyDescent="0.25">
      <c r="A116" s="90" t="s">
        <v>332</v>
      </c>
      <c r="B116" s="90"/>
      <c r="C116" s="90"/>
      <c r="D116" s="90"/>
      <c r="E116" s="90"/>
    </row>
    <row r="117" spans="1:5" ht="30" customHeight="1" x14ac:dyDescent="0.25">
      <c r="A117" s="5" t="s">
        <v>77</v>
      </c>
      <c r="B117" s="83" t="s">
        <v>76</v>
      </c>
      <c r="C117" s="84" t="s">
        <v>33</v>
      </c>
      <c r="D117" s="8">
        <v>257.3</v>
      </c>
      <c r="E117" s="9" t="s">
        <v>53</v>
      </c>
    </row>
    <row r="118" spans="1:5" ht="30" customHeight="1" x14ac:dyDescent="0.25">
      <c r="A118" s="5" t="s">
        <v>117</v>
      </c>
      <c r="B118" s="83" t="s">
        <v>118</v>
      </c>
      <c r="C118" s="84" t="s">
        <v>32</v>
      </c>
      <c r="D118" s="8">
        <v>32.880000000000003</v>
      </c>
      <c r="E118" s="9" t="s">
        <v>57</v>
      </c>
    </row>
    <row r="119" spans="1:5" ht="30" customHeight="1" x14ac:dyDescent="0.25">
      <c r="A119" s="5" t="s">
        <v>8</v>
      </c>
      <c r="B119" s="83">
        <v>87939104217</v>
      </c>
      <c r="C119" s="84" t="s">
        <v>32</v>
      </c>
      <c r="D119" s="8">
        <v>75.62</v>
      </c>
      <c r="E119" s="9" t="s">
        <v>50</v>
      </c>
    </row>
    <row r="120" spans="1:5" ht="30" customHeight="1" x14ac:dyDescent="0.25">
      <c r="A120" s="5" t="s">
        <v>203</v>
      </c>
      <c r="B120" s="83" t="s">
        <v>204</v>
      </c>
      <c r="C120" s="84" t="s">
        <v>33</v>
      </c>
      <c r="D120" s="8">
        <v>80</v>
      </c>
      <c r="E120" s="9" t="s">
        <v>148</v>
      </c>
    </row>
    <row r="121" spans="1:5" ht="30" customHeight="1" x14ac:dyDescent="0.25">
      <c r="A121" s="5" t="s">
        <v>11</v>
      </c>
      <c r="B121" s="83">
        <v>18919978758</v>
      </c>
      <c r="C121" s="84" t="s">
        <v>33</v>
      </c>
      <c r="D121" s="8">
        <v>328.23</v>
      </c>
      <c r="E121" s="9" t="s">
        <v>53</v>
      </c>
    </row>
    <row r="122" spans="1:5" ht="30" customHeight="1" x14ac:dyDescent="0.25">
      <c r="A122" s="94" t="s">
        <v>333</v>
      </c>
      <c r="B122" s="95" t="s">
        <v>223</v>
      </c>
      <c r="C122" s="96" t="s">
        <v>224</v>
      </c>
      <c r="D122" s="8">
        <v>283.8</v>
      </c>
      <c r="E122" s="9" t="s">
        <v>55</v>
      </c>
    </row>
    <row r="123" spans="1:5" ht="30" customHeight="1" x14ac:dyDescent="0.25">
      <c r="A123" s="94"/>
      <c r="B123" s="95"/>
      <c r="C123" s="96"/>
      <c r="D123" s="8">
        <v>387.5</v>
      </c>
      <c r="E123" s="9" t="s">
        <v>105</v>
      </c>
    </row>
    <row r="124" spans="1:5" ht="30" customHeight="1" x14ac:dyDescent="0.25">
      <c r="A124" s="90" t="s">
        <v>333</v>
      </c>
      <c r="B124" s="90"/>
      <c r="C124" s="90"/>
      <c r="D124" s="4">
        <f>SUM(D122:D123)</f>
        <v>671.3</v>
      </c>
      <c r="E124" s="2"/>
    </row>
    <row r="125" spans="1:5" ht="30" customHeight="1" x14ac:dyDescent="0.25">
      <c r="A125" s="5" t="s">
        <v>14</v>
      </c>
      <c r="B125" s="83">
        <v>63073332379</v>
      </c>
      <c r="C125" s="84" t="s">
        <v>32</v>
      </c>
      <c r="D125" s="8">
        <v>2055.29</v>
      </c>
      <c r="E125" s="9" t="s">
        <v>56</v>
      </c>
    </row>
    <row r="126" spans="1:5" ht="24.95" customHeight="1" x14ac:dyDescent="0.25">
      <c r="A126" s="97" t="s">
        <v>80</v>
      </c>
      <c r="B126" s="95" t="s">
        <v>81</v>
      </c>
      <c r="C126" s="96" t="s">
        <v>33</v>
      </c>
      <c r="D126" s="10">
        <v>145.18</v>
      </c>
      <c r="E126" s="9" t="s">
        <v>51</v>
      </c>
    </row>
    <row r="127" spans="1:5" ht="24.95" customHeight="1" x14ac:dyDescent="0.25">
      <c r="A127" s="97"/>
      <c r="B127" s="95"/>
      <c r="C127" s="96"/>
      <c r="D127" s="10">
        <v>2608.86</v>
      </c>
      <c r="E127" s="9" t="s">
        <v>64</v>
      </c>
    </row>
    <row r="128" spans="1:5" ht="30" customHeight="1" x14ac:dyDescent="0.25">
      <c r="A128" s="90" t="s">
        <v>82</v>
      </c>
      <c r="B128" s="90"/>
      <c r="C128" s="90"/>
      <c r="D128" s="4">
        <f>SUM(D126:D127)</f>
        <v>2754.04</v>
      </c>
      <c r="E128" s="2"/>
    </row>
    <row r="129" spans="1:5" ht="24.95" customHeight="1" x14ac:dyDescent="0.25">
      <c r="A129" s="97" t="s">
        <v>85</v>
      </c>
      <c r="B129" s="95" t="s">
        <v>86</v>
      </c>
      <c r="C129" s="96" t="s">
        <v>32</v>
      </c>
      <c r="D129" s="10">
        <v>1.66</v>
      </c>
      <c r="E129" s="9" t="s">
        <v>61</v>
      </c>
    </row>
    <row r="130" spans="1:5" ht="24.95" customHeight="1" x14ac:dyDescent="0.25">
      <c r="A130" s="97"/>
      <c r="B130" s="95"/>
      <c r="C130" s="96"/>
      <c r="D130" s="10">
        <v>64.7</v>
      </c>
      <c r="E130" s="9" t="s">
        <v>59</v>
      </c>
    </row>
    <row r="131" spans="1:5" ht="30" customHeight="1" x14ac:dyDescent="0.25">
      <c r="A131" s="90" t="s">
        <v>149</v>
      </c>
      <c r="B131" s="90"/>
      <c r="C131" s="90"/>
      <c r="D131" s="4">
        <f>SUM(D129:D130)</f>
        <v>66.36</v>
      </c>
      <c r="E131" s="2"/>
    </row>
    <row r="132" spans="1:5" ht="30" customHeight="1" x14ac:dyDescent="0.25">
      <c r="A132" s="5" t="s">
        <v>189</v>
      </c>
      <c r="B132" s="83" t="s">
        <v>190</v>
      </c>
      <c r="C132" s="84" t="s">
        <v>38</v>
      </c>
      <c r="D132" s="8">
        <v>58</v>
      </c>
      <c r="E132" s="9" t="s">
        <v>148</v>
      </c>
    </row>
    <row r="133" spans="1:5" ht="30" customHeight="1" x14ac:dyDescent="0.25">
      <c r="A133" s="5" t="s">
        <v>44</v>
      </c>
      <c r="B133" s="83" t="s">
        <v>45</v>
      </c>
      <c r="C133" s="84" t="s">
        <v>46</v>
      </c>
      <c r="D133" s="8">
        <v>7.17</v>
      </c>
      <c r="E133" s="9" t="s">
        <v>57</v>
      </c>
    </row>
    <row r="134" spans="1:5" ht="30" customHeight="1" x14ac:dyDescent="0.25">
      <c r="A134" s="5" t="s">
        <v>91</v>
      </c>
      <c r="B134" s="83" t="s">
        <v>90</v>
      </c>
      <c r="C134" s="84" t="s">
        <v>33</v>
      </c>
      <c r="D134" s="8">
        <v>34.68</v>
      </c>
      <c r="E134" s="9" t="s">
        <v>53</v>
      </c>
    </row>
    <row r="135" spans="1:5" ht="30" customHeight="1" x14ac:dyDescent="0.25">
      <c r="A135" s="5" t="s">
        <v>15</v>
      </c>
      <c r="B135" s="83">
        <v>50646729695</v>
      </c>
      <c r="C135" s="84" t="s">
        <v>38</v>
      </c>
      <c r="D135" s="8">
        <v>6523.65</v>
      </c>
      <c r="E135" s="9" t="s">
        <v>57</v>
      </c>
    </row>
    <row r="136" spans="1:5" ht="30" customHeight="1" x14ac:dyDescent="0.25">
      <c r="A136" s="5" t="s">
        <v>161</v>
      </c>
      <c r="B136" s="83" t="s">
        <v>160</v>
      </c>
      <c r="C136" s="84" t="s">
        <v>32</v>
      </c>
      <c r="D136" s="8">
        <v>62.5</v>
      </c>
      <c r="E136" s="9" t="s">
        <v>162</v>
      </c>
    </row>
    <row r="137" spans="1:5" ht="30" customHeight="1" x14ac:dyDescent="0.25">
      <c r="A137" s="9" t="s">
        <v>119</v>
      </c>
      <c r="B137" s="83" t="s">
        <v>96</v>
      </c>
      <c r="C137" s="84" t="s">
        <v>33</v>
      </c>
      <c r="D137" s="8">
        <v>696.5</v>
      </c>
      <c r="E137" s="9" t="s">
        <v>53</v>
      </c>
    </row>
    <row r="138" spans="1:5" ht="30" customHeight="1" x14ac:dyDescent="0.25">
      <c r="A138" s="94" t="s">
        <v>37</v>
      </c>
      <c r="B138" s="95">
        <v>15330439545</v>
      </c>
      <c r="C138" s="96" t="s">
        <v>33</v>
      </c>
      <c r="D138" s="10">
        <v>775.25</v>
      </c>
      <c r="E138" s="9" t="s">
        <v>55</v>
      </c>
    </row>
    <row r="139" spans="1:5" ht="30" customHeight="1" x14ac:dyDescent="0.25">
      <c r="A139" s="94"/>
      <c r="B139" s="95"/>
      <c r="C139" s="96"/>
      <c r="D139" s="10">
        <v>39.200000000000003</v>
      </c>
      <c r="E139" s="9" t="s">
        <v>59</v>
      </c>
    </row>
    <row r="140" spans="1:5" ht="30" customHeight="1" x14ac:dyDescent="0.25">
      <c r="A140" s="90" t="s">
        <v>47</v>
      </c>
      <c r="B140" s="90"/>
      <c r="C140" s="90"/>
      <c r="D140" s="4">
        <f>SUM(D138:D139)</f>
        <v>814.45</v>
      </c>
      <c r="E140" s="2"/>
    </row>
    <row r="141" spans="1:5" ht="30" customHeight="1" x14ac:dyDescent="0.25">
      <c r="A141" s="5" t="s">
        <v>21</v>
      </c>
      <c r="B141" s="83">
        <v>84456801514</v>
      </c>
      <c r="C141" s="84" t="s">
        <v>41</v>
      </c>
      <c r="D141" s="8">
        <v>92.9</v>
      </c>
      <c r="E141" s="9" t="s">
        <v>61</v>
      </c>
    </row>
    <row r="142" spans="1:5" ht="30" customHeight="1" x14ac:dyDescent="0.25">
      <c r="A142" s="5" t="s">
        <v>25</v>
      </c>
      <c r="B142" s="83">
        <v>66228626859</v>
      </c>
      <c r="C142" s="84" t="s">
        <v>33</v>
      </c>
      <c r="D142" s="8">
        <v>85.95</v>
      </c>
      <c r="E142" s="9" t="s">
        <v>52</v>
      </c>
    </row>
    <row r="143" spans="1:5" ht="30" customHeight="1" x14ac:dyDescent="0.25">
      <c r="A143" s="5" t="s">
        <v>27</v>
      </c>
      <c r="B143" s="83" t="s">
        <v>29</v>
      </c>
      <c r="C143" s="84" t="s">
        <v>32</v>
      </c>
      <c r="D143" s="8">
        <v>118.03</v>
      </c>
      <c r="E143" s="9" t="s">
        <v>57</v>
      </c>
    </row>
    <row r="144" spans="1:5" ht="30" customHeight="1" x14ac:dyDescent="0.25">
      <c r="A144" s="5" t="s">
        <v>101</v>
      </c>
      <c r="B144" s="83" t="s">
        <v>99</v>
      </c>
      <c r="C144" s="84" t="s">
        <v>32</v>
      </c>
      <c r="D144" s="8">
        <v>132.63999999999999</v>
      </c>
      <c r="E144" s="9" t="s">
        <v>61</v>
      </c>
    </row>
    <row r="145" spans="1:5" ht="30" customHeight="1" x14ac:dyDescent="0.25">
      <c r="A145" s="5" t="s">
        <v>299</v>
      </c>
      <c r="B145" s="83" t="s">
        <v>300</v>
      </c>
      <c r="C145" s="84" t="s">
        <v>39</v>
      </c>
      <c r="D145" s="8">
        <v>380.31</v>
      </c>
      <c r="E145" s="9" t="s">
        <v>60</v>
      </c>
    </row>
    <row r="146" spans="1:5" ht="30" customHeight="1" x14ac:dyDescent="0.25">
      <c r="A146" s="5" t="s">
        <v>139</v>
      </c>
      <c r="B146" s="83" t="s">
        <v>140</v>
      </c>
      <c r="C146" s="84" t="s">
        <v>36</v>
      </c>
      <c r="D146" s="8">
        <v>8760.7999999999993</v>
      </c>
      <c r="E146" s="9" t="s">
        <v>64</v>
      </c>
    </row>
    <row r="147" spans="1:5" ht="30" customHeight="1" x14ac:dyDescent="0.25">
      <c r="A147" s="5" t="s">
        <v>322</v>
      </c>
      <c r="B147" s="83" t="s">
        <v>324</v>
      </c>
      <c r="C147" s="84" t="s">
        <v>323</v>
      </c>
      <c r="D147" s="8">
        <v>10.62</v>
      </c>
      <c r="E147" s="9" t="s">
        <v>53</v>
      </c>
    </row>
    <row r="148" spans="1:5" ht="30" customHeight="1" x14ac:dyDescent="0.25">
      <c r="A148" s="5" t="s">
        <v>335</v>
      </c>
      <c r="B148" s="83" t="s">
        <v>336</v>
      </c>
      <c r="C148" s="84" t="s">
        <v>32</v>
      </c>
      <c r="D148" s="8">
        <v>187</v>
      </c>
      <c r="E148" s="9" t="s">
        <v>94</v>
      </c>
    </row>
    <row r="149" spans="1:5" ht="30" customHeight="1" x14ac:dyDescent="0.25">
      <c r="A149" s="5" t="s">
        <v>337</v>
      </c>
      <c r="B149" s="83" t="s">
        <v>338</v>
      </c>
      <c r="C149" s="84" t="s">
        <v>32</v>
      </c>
      <c r="D149" s="8">
        <v>257.44</v>
      </c>
      <c r="E149" s="9" t="s">
        <v>94</v>
      </c>
    </row>
    <row r="150" spans="1:5" ht="30" customHeight="1" x14ac:dyDescent="0.25">
      <c r="A150" s="5" t="s">
        <v>340</v>
      </c>
      <c r="B150" s="83" t="s">
        <v>339</v>
      </c>
      <c r="C150" s="84" t="s">
        <v>32</v>
      </c>
      <c r="D150" s="8">
        <v>80</v>
      </c>
      <c r="E150" s="9" t="s">
        <v>55</v>
      </c>
    </row>
    <row r="151" spans="1:5" ht="30" customHeight="1" x14ac:dyDescent="0.25">
      <c r="A151" s="93" t="s">
        <v>341</v>
      </c>
      <c r="B151" s="93"/>
      <c r="C151" s="93"/>
      <c r="D151" s="13">
        <f>SUM(D117:D121,D131:D137,D128,D124:D125,D140:D150)</f>
        <v>24623.659999999996</v>
      </c>
    </row>
    <row r="152" spans="1:5" ht="30" customHeight="1" x14ac:dyDescent="0.25">
      <c r="A152" s="90" t="s">
        <v>344</v>
      </c>
      <c r="B152" s="90"/>
      <c r="C152" s="90"/>
      <c r="D152" s="90"/>
      <c r="E152" s="90"/>
    </row>
    <row r="153" spans="1:5" ht="30" customHeight="1" x14ac:dyDescent="0.25">
      <c r="A153" s="5" t="s">
        <v>77</v>
      </c>
      <c r="B153" s="88" t="s">
        <v>76</v>
      </c>
      <c r="C153" s="86" t="s">
        <v>33</v>
      </c>
      <c r="D153" s="8">
        <v>296.2</v>
      </c>
      <c r="E153" s="9" t="s">
        <v>53</v>
      </c>
    </row>
    <row r="154" spans="1:5" ht="30" customHeight="1" x14ac:dyDescent="0.25">
      <c r="A154" s="5" t="s">
        <v>117</v>
      </c>
      <c r="B154" s="88" t="s">
        <v>118</v>
      </c>
      <c r="C154" s="86" t="s">
        <v>32</v>
      </c>
      <c r="D154" s="8">
        <v>34.520000000000003</v>
      </c>
      <c r="E154" s="9" t="s">
        <v>57</v>
      </c>
    </row>
    <row r="155" spans="1:5" ht="30" customHeight="1" x14ac:dyDescent="0.25">
      <c r="A155" s="5" t="s">
        <v>191</v>
      </c>
      <c r="B155" s="88" t="s">
        <v>192</v>
      </c>
      <c r="C155" s="86" t="s">
        <v>33</v>
      </c>
      <c r="D155" s="8">
        <v>1998</v>
      </c>
      <c r="E155" s="9" t="s">
        <v>62</v>
      </c>
    </row>
    <row r="156" spans="1:5" ht="30" customHeight="1" x14ac:dyDescent="0.25">
      <c r="A156" s="5" t="s">
        <v>8</v>
      </c>
      <c r="B156" s="88">
        <v>87939104217</v>
      </c>
      <c r="C156" s="86" t="s">
        <v>32</v>
      </c>
      <c r="D156" s="8">
        <v>67.19</v>
      </c>
      <c r="E156" s="9" t="s">
        <v>50</v>
      </c>
    </row>
    <row r="157" spans="1:5" ht="30" customHeight="1" x14ac:dyDescent="0.25">
      <c r="A157" s="5" t="s">
        <v>203</v>
      </c>
      <c r="B157" s="88" t="s">
        <v>204</v>
      </c>
      <c r="C157" s="86" t="s">
        <v>33</v>
      </c>
      <c r="D157" s="8">
        <v>70</v>
      </c>
      <c r="E157" s="9" t="s">
        <v>148</v>
      </c>
    </row>
    <row r="158" spans="1:5" ht="30" customHeight="1" x14ac:dyDescent="0.25">
      <c r="A158" s="5" t="s">
        <v>11</v>
      </c>
      <c r="B158" s="88">
        <v>18919978758</v>
      </c>
      <c r="C158" s="86" t="s">
        <v>33</v>
      </c>
      <c r="D158" s="8">
        <v>328.23</v>
      </c>
      <c r="E158" s="9" t="s">
        <v>53</v>
      </c>
    </row>
    <row r="159" spans="1:5" ht="30" customHeight="1" x14ac:dyDescent="0.25">
      <c r="A159" s="5" t="s">
        <v>12</v>
      </c>
      <c r="B159" s="88">
        <v>54229813516</v>
      </c>
      <c r="C159" s="86" t="s">
        <v>33</v>
      </c>
      <c r="D159" s="8">
        <v>30.03</v>
      </c>
      <c r="E159" s="9" t="s">
        <v>52</v>
      </c>
    </row>
    <row r="160" spans="1:5" ht="30" customHeight="1" x14ac:dyDescent="0.25">
      <c r="A160" s="5" t="s">
        <v>222</v>
      </c>
      <c r="B160" s="88" t="s">
        <v>223</v>
      </c>
      <c r="C160" s="86" t="s">
        <v>224</v>
      </c>
      <c r="D160" s="8">
        <v>1487.49</v>
      </c>
      <c r="E160" s="9" t="s">
        <v>55</v>
      </c>
    </row>
    <row r="161" spans="1:5" ht="30" customHeight="1" x14ac:dyDescent="0.25">
      <c r="A161" s="5" t="s">
        <v>193</v>
      </c>
      <c r="B161" s="88" t="s">
        <v>194</v>
      </c>
      <c r="C161" s="86" t="s">
        <v>195</v>
      </c>
      <c r="D161" s="8">
        <v>221.01</v>
      </c>
      <c r="E161" s="9" t="s">
        <v>55</v>
      </c>
    </row>
    <row r="162" spans="1:5" ht="30" customHeight="1" x14ac:dyDescent="0.25">
      <c r="A162" s="5" t="s">
        <v>14</v>
      </c>
      <c r="B162" s="88">
        <v>63073332379</v>
      </c>
      <c r="C162" s="86" t="s">
        <v>32</v>
      </c>
      <c r="D162" s="8">
        <v>1459.06</v>
      </c>
      <c r="E162" s="9" t="s">
        <v>56</v>
      </c>
    </row>
    <row r="163" spans="1:5" ht="24.95" customHeight="1" x14ac:dyDescent="0.25">
      <c r="A163" s="97" t="s">
        <v>80</v>
      </c>
      <c r="B163" s="95" t="s">
        <v>81</v>
      </c>
      <c r="C163" s="96" t="s">
        <v>33</v>
      </c>
      <c r="D163" s="10">
        <v>139.30000000000001</v>
      </c>
      <c r="E163" s="9" t="s">
        <v>51</v>
      </c>
    </row>
    <row r="164" spans="1:5" ht="24.95" customHeight="1" x14ac:dyDescent="0.25">
      <c r="A164" s="97"/>
      <c r="B164" s="95"/>
      <c r="C164" s="96"/>
      <c r="D164" s="10">
        <v>2163.19</v>
      </c>
      <c r="E164" s="9" t="s">
        <v>64</v>
      </c>
    </row>
    <row r="165" spans="1:5" ht="30" customHeight="1" x14ac:dyDescent="0.25">
      <c r="A165" s="90" t="s">
        <v>82</v>
      </c>
      <c r="B165" s="90"/>
      <c r="C165" s="90"/>
      <c r="D165" s="4">
        <f>SUM(D163:D164)</f>
        <v>2302.4900000000002</v>
      </c>
      <c r="E165" s="2"/>
    </row>
    <row r="166" spans="1:5" ht="30" customHeight="1" x14ac:dyDescent="0.25">
      <c r="A166" s="5" t="s">
        <v>85</v>
      </c>
      <c r="B166" s="88" t="s">
        <v>86</v>
      </c>
      <c r="C166" s="86" t="s">
        <v>32</v>
      </c>
      <c r="D166" s="8">
        <v>1.66</v>
      </c>
      <c r="E166" s="9" t="s">
        <v>61</v>
      </c>
    </row>
    <row r="167" spans="1:5" ht="30" customHeight="1" x14ac:dyDescent="0.25">
      <c r="A167" s="5" t="s">
        <v>189</v>
      </c>
      <c r="B167" s="88" t="s">
        <v>190</v>
      </c>
      <c r="C167" s="86" t="s">
        <v>38</v>
      </c>
      <c r="D167" s="8">
        <v>4</v>
      </c>
      <c r="E167" s="9" t="s">
        <v>148</v>
      </c>
    </row>
    <row r="168" spans="1:5" ht="30" customHeight="1" x14ac:dyDescent="0.25">
      <c r="A168" s="9" t="s">
        <v>196</v>
      </c>
      <c r="B168" s="88" t="s">
        <v>197</v>
      </c>
      <c r="C168" s="86" t="s">
        <v>198</v>
      </c>
      <c r="D168" s="8">
        <v>300.29000000000002</v>
      </c>
      <c r="E168" s="9" t="s">
        <v>53</v>
      </c>
    </row>
    <row r="169" spans="1:5" ht="30" customHeight="1" x14ac:dyDescent="0.25">
      <c r="A169" s="9" t="s">
        <v>37</v>
      </c>
      <c r="B169" s="88" t="s">
        <v>170</v>
      </c>
      <c r="C169" s="86" t="s">
        <v>33</v>
      </c>
      <c r="D169" s="8">
        <v>780.06</v>
      </c>
      <c r="E169" s="9" t="s">
        <v>55</v>
      </c>
    </row>
    <row r="170" spans="1:5" ht="30" customHeight="1" x14ac:dyDescent="0.25">
      <c r="A170" s="9" t="s">
        <v>346</v>
      </c>
      <c r="B170" s="88" t="s">
        <v>347</v>
      </c>
      <c r="C170" s="86" t="s">
        <v>32</v>
      </c>
      <c r="D170" s="8">
        <v>223.82</v>
      </c>
      <c r="E170" s="9" t="s">
        <v>148</v>
      </c>
    </row>
    <row r="171" spans="1:5" ht="30" customHeight="1" x14ac:dyDescent="0.25">
      <c r="A171" s="5" t="s">
        <v>91</v>
      </c>
      <c r="B171" s="88" t="s">
        <v>90</v>
      </c>
      <c r="C171" s="86" t="s">
        <v>33</v>
      </c>
      <c r="D171" s="8">
        <v>34.68</v>
      </c>
      <c r="E171" s="9" t="s">
        <v>53</v>
      </c>
    </row>
    <row r="172" spans="1:5" ht="30" customHeight="1" x14ac:dyDescent="0.25">
      <c r="A172" s="9" t="s">
        <v>349</v>
      </c>
      <c r="B172" s="88" t="s">
        <v>348</v>
      </c>
      <c r="C172" s="86" t="s">
        <v>33</v>
      </c>
      <c r="D172" s="8">
        <v>28.37</v>
      </c>
      <c r="E172" s="9" t="s">
        <v>148</v>
      </c>
    </row>
    <row r="173" spans="1:5" ht="30" customHeight="1" x14ac:dyDescent="0.25">
      <c r="A173" s="5" t="s">
        <v>15</v>
      </c>
      <c r="B173" s="88">
        <v>50646729695</v>
      </c>
      <c r="C173" s="86" t="s">
        <v>38</v>
      </c>
      <c r="D173" s="8">
        <v>5902.35</v>
      </c>
      <c r="E173" s="9" t="s">
        <v>57</v>
      </c>
    </row>
    <row r="174" spans="1:5" ht="30" customHeight="1" x14ac:dyDescent="0.25">
      <c r="A174" s="9" t="s">
        <v>156</v>
      </c>
      <c r="B174" s="88" t="s">
        <v>157</v>
      </c>
      <c r="C174" s="86" t="s">
        <v>32</v>
      </c>
      <c r="D174" s="8">
        <v>25</v>
      </c>
      <c r="E174" s="9" t="s">
        <v>123</v>
      </c>
    </row>
    <row r="175" spans="1:5" ht="30" customHeight="1" x14ac:dyDescent="0.25">
      <c r="A175" s="5" t="s">
        <v>16</v>
      </c>
      <c r="B175" s="88" t="s">
        <v>171</v>
      </c>
      <c r="C175" s="86" t="s">
        <v>33</v>
      </c>
      <c r="D175" s="8">
        <v>350</v>
      </c>
      <c r="E175" s="9" t="s">
        <v>57</v>
      </c>
    </row>
    <row r="176" spans="1:5" ht="30" customHeight="1" x14ac:dyDescent="0.25">
      <c r="A176" s="9" t="s">
        <v>119</v>
      </c>
      <c r="B176" s="88" t="s">
        <v>96</v>
      </c>
      <c r="C176" s="86" t="s">
        <v>33</v>
      </c>
      <c r="D176" s="8">
        <v>696.5</v>
      </c>
      <c r="E176" s="9" t="s">
        <v>53</v>
      </c>
    </row>
    <row r="177" spans="1:5" ht="30" customHeight="1" x14ac:dyDescent="0.25">
      <c r="A177" s="5" t="s">
        <v>272</v>
      </c>
      <c r="B177" s="88" t="s">
        <v>273</v>
      </c>
      <c r="C177" s="86" t="s">
        <v>274</v>
      </c>
      <c r="D177" s="65">
        <v>9.25</v>
      </c>
      <c r="E177" s="9" t="s">
        <v>148</v>
      </c>
    </row>
    <row r="178" spans="1:5" ht="30" customHeight="1" x14ac:dyDescent="0.25">
      <c r="A178" s="5" t="s">
        <v>21</v>
      </c>
      <c r="B178" s="88">
        <v>84456801514</v>
      </c>
      <c r="C178" s="86" t="s">
        <v>41</v>
      </c>
      <c r="D178" s="8">
        <v>92.9</v>
      </c>
      <c r="E178" s="9" t="s">
        <v>61</v>
      </c>
    </row>
    <row r="179" spans="1:5" ht="30" customHeight="1" x14ac:dyDescent="0.25">
      <c r="A179" s="94" t="s">
        <v>24</v>
      </c>
      <c r="B179" s="95">
        <v>14777252570</v>
      </c>
      <c r="C179" s="96" t="s">
        <v>33</v>
      </c>
      <c r="D179" s="10">
        <v>602.05999999999995</v>
      </c>
      <c r="E179" s="9" t="s">
        <v>55</v>
      </c>
    </row>
    <row r="180" spans="1:5" ht="34.5" customHeight="1" x14ac:dyDescent="0.25">
      <c r="A180" s="94"/>
      <c r="B180" s="95"/>
      <c r="C180" s="96"/>
      <c r="D180" s="10">
        <v>79</v>
      </c>
      <c r="E180" s="9" t="s">
        <v>52</v>
      </c>
    </row>
    <row r="181" spans="1:5" ht="30" customHeight="1" x14ac:dyDescent="0.25">
      <c r="A181" s="90" t="s">
        <v>49</v>
      </c>
      <c r="B181" s="90"/>
      <c r="C181" s="90"/>
      <c r="D181" s="4">
        <f>SUM(D179:D180)</f>
        <v>681.06</v>
      </c>
      <c r="E181" s="2"/>
    </row>
    <row r="182" spans="1:5" ht="30" customHeight="1" x14ac:dyDescent="0.25">
      <c r="A182" s="5" t="s">
        <v>275</v>
      </c>
      <c r="B182" s="88" t="s">
        <v>276</v>
      </c>
      <c r="C182" s="86" t="s">
        <v>33</v>
      </c>
      <c r="D182" s="65">
        <v>64.37</v>
      </c>
      <c r="E182" s="9" t="s">
        <v>148</v>
      </c>
    </row>
    <row r="183" spans="1:5" ht="30" customHeight="1" x14ac:dyDescent="0.25">
      <c r="A183" s="5" t="s">
        <v>27</v>
      </c>
      <c r="B183" s="88" t="s">
        <v>29</v>
      </c>
      <c r="C183" s="86" t="s">
        <v>32</v>
      </c>
      <c r="D183" s="8">
        <v>112</v>
      </c>
      <c r="E183" s="9" t="s">
        <v>57</v>
      </c>
    </row>
    <row r="184" spans="1:5" ht="30" customHeight="1" x14ac:dyDescent="0.25">
      <c r="A184" s="5" t="s">
        <v>139</v>
      </c>
      <c r="B184" s="88" t="s">
        <v>140</v>
      </c>
      <c r="C184" s="86" t="s">
        <v>36</v>
      </c>
      <c r="D184" s="8">
        <v>12264.63</v>
      </c>
      <c r="E184" s="9" t="s">
        <v>64</v>
      </c>
    </row>
    <row r="185" spans="1:5" ht="30" customHeight="1" x14ac:dyDescent="0.25">
      <c r="A185" s="5" t="s">
        <v>350</v>
      </c>
      <c r="B185" s="88" t="s">
        <v>351</v>
      </c>
      <c r="C185" s="86" t="s">
        <v>32</v>
      </c>
      <c r="D185" s="8">
        <v>585.53</v>
      </c>
      <c r="E185" s="9" t="s">
        <v>148</v>
      </c>
    </row>
    <row r="186" spans="1:5" ht="30" customHeight="1" x14ac:dyDescent="0.25">
      <c r="A186" s="5" t="s">
        <v>322</v>
      </c>
      <c r="B186" s="88" t="s">
        <v>324</v>
      </c>
      <c r="C186" s="86" t="s">
        <v>323</v>
      </c>
      <c r="D186" s="8">
        <v>10.62</v>
      </c>
      <c r="E186" s="9" t="s">
        <v>53</v>
      </c>
    </row>
    <row r="187" spans="1:5" ht="30" customHeight="1" x14ac:dyDescent="0.25">
      <c r="A187" s="5" t="s">
        <v>352</v>
      </c>
      <c r="B187" s="88" t="s">
        <v>353</v>
      </c>
      <c r="C187" s="86" t="s">
        <v>32</v>
      </c>
      <c r="D187" s="8">
        <v>87.5</v>
      </c>
      <c r="E187" s="9" t="s">
        <v>59</v>
      </c>
    </row>
    <row r="188" spans="1:5" ht="30" customHeight="1" x14ac:dyDescent="0.25">
      <c r="A188" s="5" t="s">
        <v>354</v>
      </c>
      <c r="B188" s="88" t="s">
        <v>356</v>
      </c>
      <c r="C188" s="86" t="s">
        <v>355</v>
      </c>
      <c r="D188" s="8">
        <v>115</v>
      </c>
      <c r="E188" s="9" t="s">
        <v>280</v>
      </c>
    </row>
    <row r="189" spans="1:5" s="100" customFormat="1" x14ac:dyDescent="0.25">
      <c r="A189" s="101" t="s">
        <v>357</v>
      </c>
      <c r="B189" s="101"/>
      <c r="C189" s="101"/>
      <c r="D189" s="54">
        <f>SUM(D153:D162,D165:D178,D181:D188)</f>
        <v>30663.81</v>
      </c>
    </row>
  </sheetData>
  <mergeCells count="84">
    <mergeCell ref="A179:A180"/>
    <mergeCell ref="B179:B180"/>
    <mergeCell ref="C179:C180"/>
    <mergeCell ref="A181:C181"/>
    <mergeCell ref="A189:C189"/>
    <mergeCell ref="A152:E152"/>
    <mergeCell ref="A163:A164"/>
    <mergeCell ref="B163:B164"/>
    <mergeCell ref="C163:C164"/>
    <mergeCell ref="A165:C165"/>
    <mergeCell ref="A112:C112"/>
    <mergeCell ref="C107:C108"/>
    <mergeCell ref="A107:A108"/>
    <mergeCell ref="A109:C109"/>
    <mergeCell ref="A110:A111"/>
    <mergeCell ref="B110:B111"/>
    <mergeCell ref="C110:C111"/>
    <mergeCell ref="A71:C71"/>
    <mergeCell ref="A63:A64"/>
    <mergeCell ref="B63:B64"/>
    <mergeCell ref="C63:C64"/>
    <mergeCell ref="A65:C65"/>
    <mergeCell ref="A69:A70"/>
    <mergeCell ref="B69:B70"/>
    <mergeCell ref="C69:C70"/>
    <mergeCell ref="A51:C51"/>
    <mergeCell ref="A55:A56"/>
    <mergeCell ref="B55:B56"/>
    <mergeCell ref="C55:C56"/>
    <mergeCell ref="A57:C57"/>
    <mergeCell ref="A43:A44"/>
    <mergeCell ref="B43:B44"/>
    <mergeCell ref="C43:C44"/>
    <mergeCell ref="A45:C45"/>
    <mergeCell ref="A49:A50"/>
    <mergeCell ref="B49:B50"/>
    <mergeCell ref="C49:C50"/>
    <mergeCell ref="A34:E34"/>
    <mergeCell ref="A39:A40"/>
    <mergeCell ref="B39:B40"/>
    <mergeCell ref="C39:C40"/>
    <mergeCell ref="A41:C41"/>
    <mergeCell ref="A33:C33"/>
    <mergeCell ref="A1:E1"/>
    <mergeCell ref="A2:E2"/>
    <mergeCell ref="A29:C29"/>
    <mergeCell ref="A3:E3"/>
    <mergeCell ref="A14:A15"/>
    <mergeCell ref="B14:B15"/>
    <mergeCell ref="C14:C15"/>
    <mergeCell ref="A16:C16"/>
    <mergeCell ref="A27:A28"/>
    <mergeCell ref="B27:B28"/>
    <mergeCell ref="C27:C28"/>
    <mergeCell ref="A115:C115"/>
    <mergeCell ref="A80:C80"/>
    <mergeCell ref="A116:E116"/>
    <mergeCell ref="A122:A123"/>
    <mergeCell ref="B122:B123"/>
    <mergeCell ref="C122:C123"/>
    <mergeCell ref="A81:E81"/>
    <mergeCell ref="A84:A85"/>
    <mergeCell ref="B84:B85"/>
    <mergeCell ref="C84:C85"/>
    <mergeCell ref="A86:C86"/>
    <mergeCell ref="A102:A103"/>
    <mergeCell ref="B102:B103"/>
    <mergeCell ref="C102:C103"/>
    <mergeCell ref="A104:C104"/>
    <mergeCell ref="B107:B108"/>
    <mergeCell ref="A129:A130"/>
    <mergeCell ref="B129:B130"/>
    <mergeCell ref="C129:C130"/>
    <mergeCell ref="A131:C131"/>
    <mergeCell ref="A124:C124"/>
    <mergeCell ref="A126:A127"/>
    <mergeCell ref="B126:B127"/>
    <mergeCell ref="C126:C127"/>
    <mergeCell ref="A128:C128"/>
    <mergeCell ref="A151:C151"/>
    <mergeCell ref="A138:A139"/>
    <mergeCell ref="B138:B139"/>
    <mergeCell ref="C138:C139"/>
    <mergeCell ref="A140:C14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A835E-8DA7-4A52-9ABD-0A1FA547E9E5}">
  <sheetPr>
    <tabColor theme="4" tint="0.79998168889431442"/>
  </sheetPr>
  <dimension ref="A1:F76"/>
  <sheetViews>
    <sheetView topLeftCell="A69" workbookViewId="0">
      <selection activeCell="A76" sqref="A76"/>
    </sheetView>
  </sheetViews>
  <sheetFormatPr defaultRowHeight="15" x14ac:dyDescent="0.25"/>
  <cols>
    <col min="1" max="1" width="18.140625" customWidth="1"/>
    <col min="2" max="2" width="63.28515625" customWidth="1"/>
  </cols>
  <sheetData>
    <row r="1" spans="1:6" ht="24.95" customHeight="1" x14ac:dyDescent="0.25">
      <c r="A1" s="98" t="s">
        <v>0</v>
      </c>
      <c r="B1" s="98"/>
      <c r="C1" s="15"/>
      <c r="D1" s="15"/>
      <c r="E1" s="15"/>
      <c r="F1" s="15"/>
    </row>
    <row r="2" spans="1:6" ht="33" customHeight="1" x14ac:dyDescent="0.25">
      <c r="A2" s="93" t="s">
        <v>66</v>
      </c>
      <c r="B2" s="93"/>
      <c r="C2" s="16"/>
      <c r="D2" s="16"/>
      <c r="E2" s="16"/>
    </row>
    <row r="3" spans="1:6" x14ac:dyDescent="0.25">
      <c r="A3" s="90" t="s">
        <v>304</v>
      </c>
      <c r="B3" s="90"/>
    </row>
    <row r="4" spans="1:6" ht="30" x14ac:dyDescent="0.25">
      <c r="A4" s="73" t="s">
        <v>67</v>
      </c>
      <c r="B4" s="70" t="s">
        <v>6</v>
      </c>
    </row>
    <row r="5" spans="1:6" ht="30" customHeight="1" x14ac:dyDescent="0.25">
      <c r="A5" s="8">
        <v>122106.39</v>
      </c>
      <c r="B5" s="5" t="s">
        <v>68</v>
      </c>
    </row>
    <row r="6" spans="1:6" ht="30" customHeight="1" x14ac:dyDescent="0.25">
      <c r="A6" s="8">
        <v>75.45</v>
      </c>
      <c r="B6" s="5" t="s">
        <v>107</v>
      </c>
    </row>
    <row r="7" spans="1:6" ht="30" customHeight="1" x14ac:dyDescent="0.25">
      <c r="A7" s="8">
        <v>1123.24</v>
      </c>
      <c r="B7" s="5" t="s">
        <v>69</v>
      </c>
    </row>
    <row r="8" spans="1:6" ht="30" customHeight="1" x14ac:dyDescent="0.25">
      <c r="A8" s="8">
        <v>1194.22</v>
      </c>
      <c r="B8" s="5" t="s">
        <v>70</v>
      </c>
    </row>
    <row r="9" spans="1:6" ht="30" customHeight="1" x14ac:dyDescent="0.25">
      <c r="A9" s="8">
        <v>20351.52</v>
      </c>
      <c r="B9" s="5" t="s">
        <v>71</v>
      </c>
    </row>
    <row r="10" spans="1:6" ht="30" customHeight="1" x14ac:dyDescent="0.25">
      <c r="A10" s="8">
        <v>0</v>
      </c>
      <c r="B10" s="5" t="s">
        <v>94</v>
      </c>
    </row>
    <row r="11" spans="1:6" ht="30" customHeight="1" x14ac:dyDescent="0.25">
      <c r="A11" s="8">
        <v>2272.0100000000002</v>
      </c>
      <c r="B11" s="5" t="s">
        <v>72</v>
      </c>
    </row>
    <row r="12" spans="1:6" ht="30" customHeight="1" x14ac:dyDescent="0.25">
      <c r="A12" s="8">
        <v>0</v>
      </c>
      <c r="B12" s="5" t="s">
        <v>132</v>
      </c>
    </row>
    <row r="13" spans="1:6" ht="30" customHeight="1" x14ac:dyDescent="0.25">
      <c r="A13" s="8">
        <v>336</v>
      </c>
      <c r="B13" s="5" t="s">
        <v>172</v>
      </c>
    </row>
    <row r="14" spans="1:6" ht="30" customHeight="1" x14ac:dyDescent="0.25">
      <c r="A14" s="8">
        <v>0</v>
      </c>
      <c r="B14" s="5" t="s">
        <v>51</v>
      </c>
    </row>
    <row r="15" spans="1:6" ht="30" customHeight="1" x14ac:dyDescent="0.25">
      <c r="A15" s="8">
        <v>296.67</v>
      </c>
      <c r="B15" s="5" t="s">
        <v>73</v>
      </c>
    </row>
    <row r="16" spans="1:6" ht="30" customHeight="1" x14ac:dyDescent="0.25">
      <c r="A16" s="13">
        <f>SUM(A5:A15)</f>
        <v>147755.50000000003</v>
      </c>
      <c r="B16" s="31" t="s">
        <v>315</v>
      </c>
    </row>
    <row r="17" spans="1:2" x14ac:dyDescent="0.25">
      <c r="A17" s="90" t="s">
        <v>316</v>
      </c>
      <c r="B17" s="90"/>
    </row>
    <row r="18" spans="1:2" ht="30" x14ac:dyDescent="0.25">
      <c r="A18" s="77" t="s">
        <v>67</v>
      </c>
      <c r="B18" s="74" t="s">
        <v>6</v>
      </c>
    </row>
    <row r="19" spans="1:2" ht="30" customHeight="1" x14ac:dyDescent="0.25">
      <c r="A19" s="8">
        <v>112393.69</v>
      </c>
      <c r="B19" s="5" t="s">
        <v>68</v>
      </c>
    </row>
    <row r="20" spans="1:2" ht="30" customHeight="1" x14ac:dyDescent="0.25">
      <c r="A20" s="8">
        <v>168.41</v>
      </c>
      <c r="B20" s="5" t="s">
        <v>107</v>
      </c>
    </row>
    <row r="21" spans="1:2" ht="30" customHeight="1" x14ac:dyDescent="0.25">
      <c r="A21" s="8">
        <v>1390.56</v>
      </c>
      <c r="B21" s="5" t="s">
        <v>69</v>
      </c>
    </row>
    <row r="22" spans="1:2" ht="30" customHeight="1" x14ac:dyDescent="0.25">
      <c r="A22" s="8">
        <v>900</v>
      </c>
      <c r="B22" s="5" t="s">
        <v>70</v>
      </c>
    </row>
    <row r="23" spans="1:2" ht="30" customHeight="1" x14ac:dyDescent="0.25">
      <c r="A23" s="8">
        <v>20202.29</v>
      </c>
      <c r="B23" s="5" t="s">
        <v>71</v>
      </c>
    </row>
    <row r="24" spans="1:2" ht="30" customHeight="1" x14ac:dyDescent="0.25">
      <c r="A24" s="8">
        <v>0</v>
      </c>
      <c r="B24" s="5" t="s">
        <v>94</v>
      </c>
    </row>
    <row r="25" spans="1:2" ht="30" customHeight="1" x14ac:dyDescent="0.25">
      <c r="A25" s="8">
        <v>3002.28</v>
      </c>
      <c r="B25" s="5" t="s">
        <v>72</v>
      </c>
    </row>
    <row r="26" spans="1:2" ht="30" customHeight="1" x14ac:dyDescent="0.25">
      <c r="A26" s="8">
        <v>0</v>
      </c>
      <c r="B26" s="5" t="s">
        <v>132</v>
      </c>
    </row>
    <row r="27" spans="1:2" ht="30" customHeight="1" x14ac:dyDescent="0.25">
      <c r="A27" s="8">
        <v>388</v>
      </c>
      <c r="B27" s="5" t="s">
        <v>172</v>
      </c>
    </row>
    <row r="28" spans="1:2" ht="30" customHeight="1" x14ac:dyDescent="0.25">
      <c r="A28" s="8">
        <v>0</v>
      </c>
      <c r="B28" s="5" t="s">
        <v>51</v>
      </c>
    </row>
    <row r="29" spans="1:2" ht="30" customHeight="1" x14ac:dyDescent="0.25">
      <c r="A29" s="8">
        <v>944.33</v>
      </c>
      <c r="B29" s="5" t="s">
        <v>73</v>
      </c>
    </row>
    <row r="30" spans="1:2" ht="30" customHeight="1" x14ac:dyDescent="0.25">
      <c r="A30" s="8">
        <v>231.2</v>
      </c>
      <c r="B30" s="5" t="s">
        <v>326</v>
      </c>
    </row>
    <row r="31" spans="1:2" ht="30" customHeight="1" x14ac:dyDescent="0.25">
      <c r="A31" s="13">
        <f>SUM(A19:A30)</f>
        <v>139620.76</v>
      </c>
      <c r="B31" s="31" t="s">
        <v>325</v>
      </c>
    </row>
    <row r="32" spans="1:2" x14ac:dyDescent="0.25">
      <c r="A32" s="90" t="s">
        <v>327</v>
      </c>
      <c r="B32" s="90"/>
    </row>
    <row r="33" spans="1:2" ht="30" x14ac:dyDescent="0.25">
      <c r="A33" s="81" t="s">
        <v>67</v>
      </c>
      <c r="B33" s="78" t="s">
        <v>6</v>
      </c>
    </row>
    <row r="34" spans="1:2" ht="30" customHeight="1" x14ac:dyDescent="0.25">
      <c r="A34" s="8">
        <v>122891.35</v>
      </c>
      <c r="B34" s="5" t="s">
        <v>68</v>
      </c>
    </row>
    <row r="35" spans="1:2" ht="30" customHeight="1" x14ac:dyDescent="0.25">
      <c r="A35" s="8">
        <v>85.5</v>
      </c>
      <c r="B35" s="5" t="s">
        <v>107</v>
      </c>
    </row>
    <row r="36" spans="1:2" ht="30" customHeight="1" x14ac:dyDescent="0.25">
      <c r="A36" s="8">
        <v>1935.32</v>
      </c>
      <c r="B36" s="5" t="s">
        <v>69</v>
      </c>
    </row>
    <row r="37" spans="1:2" ht="30" customHeight="1" x14ac:dyDescent="0.25">
      <c r="A37" s="8">
        <v>441.44</v>
      </c>
      <c r="B37" s="5" t="s">
        <v>70</v>
      </c>
    </row>
    <row r="38" spans="1:2" ht="30" customHeight="1" x14ac:dyDescent="0.25">
      <c r="A38" s="8">
        <v>20610.52</v>
      </c>
      <c r="B38" s="5" t="s">
        <v>71</v>
      </c>
    </row>
    <row r="39" spans="1:2" ht="30" customHeight="1" x14ac:dyDescent="0.25">
      <c r="A39" s="8">
        <v>551.12</v>
      </c>
      <c r="B39" s="5" t="s">
        <v>94</v>
      </c>
    </row>
    <row r="40" spans="1:2" ht="30" customHeight="1" x14ac:dyDescent="0.25">
      <c r="A40" s="8">
        <v>2574.44</v>
      </c>
      <c r="B40" s="5" t="s">
        <v>72</v>
      </c>
    </row>
    <row r="41" spans="1:2" ht="30" customHeight="1" x14ac:dyDescent="0.25">
      <c r="A41" s="8">
        <v>0</v>
      </c>
      <c r="B41" s="5" t="s">
        <v>132</v>
      </c>
    </row>
    <row r="42" spans="1:2" ht="30" customHeight="1" x14ac:dyDescent="0.25">
      <c r="A42" s="8">
        <v>149.32</v>
      </c>
      <c r="B42" s="5" t="s">
        <v>162</v>
      </c>
    </row>
    <row r="43" spans="1:2" ht="30" customHeight="1" x14ac:dyDescent="0.25">
      <c r="A43" s="8">
        <v>388</v>
      </c>
      <c r="B43" s="5" t="s">
        <v>172</v>
      </c>
    </row>
    <row r="44" spans="1:2" ht="30" customHeight="1" x14ac:dyDescent="0.25">
      <c r="A44" s="8">
        <v>603.58000000000004</v>
      </c>
      <c r="B44" s="5" t="s">
        <v>51</v>
      </c>
    </row>
    <row r="45" spans="1:2" ht="30" customHeight="1" x14ac:dyDescent="0.25">
      <c r="A45" s="8">
        <v>910.41</v>
      </c>
      <c r="B45" s="5" t="s">
        <v>73</v>
      </c>
    </row>
    <row r="46" spans="1:2" x14ac:dyDescent="0.25">
      <c r="A46" s="13">
        <f>SUM(A34:A45)</f>
        <v>151141</v>
      </c>
      <c r="B46" s="31" t="s">
        <v>331</v>
      </c>
    </row>
    <row r="47" spans="1:2" x14ac:dyDescent="0.25">
      <c r="A47" s="90" t="s">
        <v>332</v>
      </c>
      <c r="B47" s="90"/>
    </row>
    <row r="48" spans="1:2" ht="30" x14ac:dyDescent="0.25">
      <c r="A48" s="85" t="s">
        <v>67</v>
      </c>
      <c r="B48" s="82" t="s">
        <v>6</v>
      </c>
    </row>
    <row r="49" spans="1:2" ht="30" customHeight="1" x14ac:dyDescent="0.25">
      <c r="A49" s="8">
        <v>120743.98</v>
      </c>
      <c r="B49" s="5" t="s">
        <v>68</v>
      </c>
    </row>
    <row r="50" spans="1:2" ht="30" customHeight="1" x14ac:dyDescent="0.25">
      <c r="A50" s="8">
        <v>170.88</v>
      </c>
      <c r="B50" s="5" t="s">
        <v>107</v>
      </c>
    </row>
    <row r="51" spans="1:2" ht="30" customHeight="1" x14ac:dyDescent="0.25">
      <c r="A51" s="8">
        <v>1612.41</v>
      </c>
      <c r="B51" s="5" t="s">
        <v>69</v>
      </c>
    </row>
    <row r="52" spans="1:2" ht="30" customHeight="1" x14ac:dyDescent="0.25">
      <c r="A52" s="8">
        <v>7241.44</v>
      </c>
      <c r="B52" s="5" t="s">
        <v>70</v>
      </c>
    </row>
    <row r="53" spans="1:2" ht="30" customHeight="1" x14ac:dyDescent="0.25">
      <c r="A53" s="8">
        <v>20216.990000000002</v>
      </c>
      <c r="B53" s="5" t="s">
        <v>71</v>
      </c>
    </row>
    <row r="54" spans="1:2" ht="30" customHeight="1" x14ac:dyDescent="0.25">
      <c r="A54" s="8">
        <v>3349.5</v>
      </c>
      <c r="B54" s="5" t="s">
        <v>94</v>
      </c>
    </row>
    <row r="55" spans="1:2" ht="30" customHeight="1" x14ac:dyDescent="0.25">
      <c r="A55" s="8">
        <v>3423.67</v>
      </c>
      <c r="B55" s="5" t="s">
        <v>72</v>
      </c>
    </row>
    <row r="56" spans="1:2" ht="30" customHeight="1" x14ac:dyDescent="0.25">
      <c r="A56" s="8">
        <v>252.5</v>
      </c>
      <c r="B56" s="5" t="s">
        <v>132</v>
      </c>
    </row>
    <row r="57" spans="1:2" ht="30" customHeight="1" x14ac:dyDescent="0.25">
      <c r="A57" s="8">
        <v>0</v>
      </c>
      <c r="B57" s="5" t="s">
        <v>162</v>
      </c>
    </row>
    <row r="58" spans="1:2" ht="30" customHeight="1" x14ac:dyDescent="0.25">
      <c r="A58" s="8">
        <v>388</v>
      </c>
      <c r="B58" s="5" t="s">
        <v>172</v>
      </c>
    </row>
    <row r="59" spans="1:2" ht="30" customHeight="1" x14ac:dyDescent="0.25">
      <c r="A59" s="8">
        <v>845.01</v>
      </c>
      <c r="B59" s="5" t="s">
        <v>51</v>
      </c>
    </row>
    <row r="60" spans="1:2" ht="30" customHeight="1" x14ac:dyDescent="0.25">
      <c r="A60" s="8">
        <v>287.97000000000003</v>
      </c>
      <c r="B60" s="5" t="s">
        <v>73</v>
      </c>
    </row>
    <row r="61" spans="1:2" ht="30" customHeight="1" x14ac:dyDescent="0.25">
      <c r="A61" s="13">
        <f>SUM(A49:A60)</f>
        <v>158532.35000000003</v>
      </c>
      <c r="B61" s="31" t="s">
        <v>342</v>
      </c>
    </row>
    <row r="62" spans="1:2" x14ac:dyDescent="0.25">
      <c r="A62" s="90" t="s">
        <v>344</v>
      </c>
      <c r="B62" s="90"/>
    </row>
    <row r="63" spans="1:2" ht="30" x14ac:dyDescent="0.25">
      <c r="A63" s="89" t="s">
        <v>67</v>
      </c>
      <c r="B63" s="87" t="s">
        <v>6</v>
      </c>
    </row>
    <row r="64" spans="1:2" ht="30" customHeight="1" x14ac:dyDescent="0.25">
      <c r="A64" s="8">
        <v>122308.07</v>
      </c>
      <c r="B64" s="5" t="s">
        <v>68</v>
      </c>
    </row>
    <row r="65" spans="1:2" ht="30" customHeight="1" x14ac:dyDescent="0.25">
      <c r="A65" s="8">
        <v>1405.2</v>
      </c>
      <c r="B65" s="5" t="s">
        <v>107</v>
      </c>
    </row>
    <row r="66" spans="1:2" ht="30" customHeight="1" x14ac:dyDescent="0.25">
      <c r="A66" s="8">
        <v>0</v>
      </c>
      <c r="B66" s="5" t="s">
        <v>69</v>
      </c>
    </row>
    <row r="67" spans="1:2" ht="30" customHeight="1" x14ac:dyDescent="0.25">
      <c r="A67" s="8">
        <v>441.44</v>
      </c>
      <c r="B67" s="5" t="s">
        <v>70</v>
      </c>
    </row>
    <row r="68" spans="1:2" ht="30" customHeight="1" x14ac:dyDescent="0.25">
      <c r="A68" s="8">
        <v>20412.68</v>
      </c>
      <c r="B68" s="5" t="s">
        <v>71</v>
      </c>
    </row>
    <row r="69" spans="1:2" ht="30" customHeight="1" x14ac:dyDescent="0.25">
      <c r="A69" s="8">
        <v>1444.53</v>
      </c>
      <c r="B69" s="5" t="s">
        <v>94</v>
      </c>
    </row>
    <row r="70" spans="1:2" ht="30" customHeight="1" x14ac:dyDescent="0.25">
      <c r="A70" s="8">
        <v>2898.26</v>
      </c>
      <c r="B70" s="5" t="s">
        <v>72</v>
      </c>
    </row>
    <row r="71" spans="1:2" ht="30" customHeight="1" x14ac:dyDescent="0.25">
      <c r="A71" s="8">
        <v>0</v>
      </c>
      <c r="B71" s="5" t="s">
        <v>132</v>
      </c>
    </row>
    <row r="72" spans="1:2" ht="30" customHeight="1" x14ac:dyDescent="0.25">
      <c r="A72" s="8">
        <v>0</v>
      </c>
      <c r="B72" s="5" t="s">
        <v>162</v>
      </c>
    </row>
    <row r="73" spans="1:2" ht="30" customHeight="1" x14ac:dyDescent="0.25">
      <c r="A73" s="8">
        <v>388</v>
      </c>
      <c r="B73" s="5" t="s">
        <v>172</v>
      </c>
    </row>
    <row r="74" spans="1:2" ht="30" customHeight="1" x14ac:dyDescent="0.25">
      <c r="A74" s="8">
        <v>764.54</v>
      </c>
      <c r="B74" s="5" t="s">
        <v>51</v>
      </c>
    </row>
    <row r="75" spans="1:2" ht="30" customHeight="1" x14ac:dyDescent="0.25">
      <c r="A75" s="8">
        <v>399.41</v>
      </c>
      <c r="B75" s="5" t="s">
        <v>73</v>
      </c>
    </row>
    <row r="76" spans="1:2" ht="30" customHeight="1" x14ac:dyDescent="0.25">
      <c r="A76" s="13">
        <f>SUM(A64:A75)</f>
        <v>150462.13000000003</v>
      </c>
      <c r="B76" s="31" t="s">
        <v>345</v>
      </c>
    </row>
  </sheetData>
  <mergeCells count="7">
    <mergeCell ref="A62:B62"/>
    <mergeCell ref="A47:B47"/>
    <mergeCell ref="A3:B3"/>
    <mergeCell ref="A1:B1"/>
    <mergeCell ref="A2:B2"/>
    <mergeCell ref="A17:B17"/>
    <mergeCell ref="A32:B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F416"/>
  <sheetViews>
    <sheetView topLeftCell="A345" zoomScaleNormal="100" zoomScaleSheetLayoutView="100" workbookViewId="0">
      <selection activeCell="A362" sqref="A362:XFD362"/>
    </sheetView>
  </sheetViews>
  <sheetFormatPr defaultRowHeight="15" x14ac:dyDescent="0.25"/>
  <cols>
    <col min="1" max="1" width="28.140625" customWidth="1"/>
    <col min="2" max="2" width="15.28515625" customWidth="1"/>
    <col min="3" max="3" width="14.28515625" customWidth="1"/>
    <col min="4" max="4" width="12.140625" style="1" customWidth="1"/>
    <col min="5" max="5" width="46.85546875" customWidth="1"/>
  </cols>
  <sheetData>
    <row r="1" spans="1:6" ht="24.95" customHeight="1" x14ac:dyDescent="0.25">
      <c r="A1" s="98" t="s">
        <v>0</v>
      </c>
      <c r="B1" s="98"/>
      <c r="C1" s="98"/>
      <c r="D1" s="98"/>
      <c r="E1" s="98"/>
      <c r="F1" s="3"/>
    </row>
    <row r="2" spans="1:6" ht="33" customHeight="1" x14ac:dyDescent="0.25">
      <c r="A2" s="93" t="s">
        <v>1</v>
      </c>
      <c r="B2" s="93"/>
      <c r="C2" s="93"/>
      <c r="D2" s="93"/>
      <c r="E2" s="93"/>
    </row>
    <row r="3" spans="1:6" ht="24.95" customHeight="1" x14ac:dyDescent="0.25">
      <c r="A3" s="90" t="s">
        <v>2</v>
      </c>
      <c r="B3" s="90"/>
      <c r="C3" s="90"/>
      <c r="D3" s="90"/>
      <c r="E3" s="90"/>
    </row>
    <row r="4" spans="1:6" ht="45" customHeight="1" x14ac:dyDescent="0.25">
      <c r="A4" s="11" t="s">
        <v>3</v>
      </c>
      <c r="B4" s="11" t="s">
        <v>4</v>
      </c>
      <c r="C4" s="11" t="s">
        <v>5</v>
      </c>
      <c r="D4" s="12" t="s">
        <v>43</v>
      </c>
      <c r="E4" s="11" t="s">
        <v>6</v>
      </c>
    </row>
    <row r="5" spans="1:6" ht="30" customHeight="1" x14ac:dyDescent="0.25">
      <c r="A5" s="5" t="s">
        <v>7</v>
      </c>
      <c r="B5" s="6">
        <v>81793146560</v>
      </c>
      <c r="C5" s="7" t="s">
        <v>32</v>
      </c>
      <c r="D5" s="8">
        <v>28.31</v>
      </c>
      <c r="E5" s="9" t="s">
        <v>57</v>
      </c>
    </row>
    <row r="6" spans="1:6" ht="30" customHeight="1" x14ac:dyDescent="0.25">
      <c r="A6" s="5" t="s">
        <v>8</v>
      </c>
      <c r="B6" s="6">
        <v>87939104217</v>
      </c>
      <c r="C6" s="7" t="s">
        <v>32</v>
      </c>
      <c r="D6" s="8">
        <v>68.41</v>
      </c>
      <c r="E6" s="9" t="s">
        <v>50</v>
      </c>
    </row>
    <row r="7" spans="1:6" ht="30" customHeight="1" x14ac:dyDescent="0.25">
      <c r="A7" s="5" t="s">
        <v>9</v>
      </c>
      <c r="B7" s="6">
        <v>38967655335</v>
      </c>
      <c r="C7" s="7" t="s">
        <v>32</v>
      </c>
      <c r="D7" s="8">
        <v>19.190000000000001</v>
      </c>
      <c r="E7" s="9" t="s">
        <v>51</v>
      </c>
    </row>
    <row r="8" spans="1:6" ht="30" customHeight="1" x14ac:dyDescent="0.25">
      <c r="A8" s="5" t="s">
        <v>10</v>
      </c>
      <c r="B8" s="6">
        <v>83580357095</v>
      </c>
      <c r="C8" s="7" t="s">
        <v>33</v>
      </c>
      <c r="D8" s="8">
        <v>864</v>
      </c>
      <c r="E8" s="9" t="s">
        <v>52</v>
      </c>
    </row>
    <row r="9" spans="1:6" ht="30" customHeight="1" x14ac:dyDescent="0.25">
      <c r="A9" s="5" t="s">
        <v>11</v>
      </c>
      <c r="B9" s="6">
        <v>18919978758</v>
      </c>
      <c r="C9" s="7" t="s">
        <v>33</v>
      </c>
      <c r="D9" s="8">
        <v>328.23</v>
      </c>
      <c r="E9" s="9" t="s">
        <v>53</v>
      </c>
    </row>
    <row r="10" spans="1:6" ht="30" customHeight="1" x14ac:dyDescent="0.25">
      <c r="A10" s="5" t="s">
        <v>12</v>
      </c>
      <c r="B10" s="6">
        <v>54229813516</v>
      </c>
      <c r="C10" s="7" t="s">
        <v>33</v>
      </c>
      <c r="D10" s="8">
        <v>201.48</v>
      </c>
      <c r="E10" s="9" t="s">
        <v>52</v>
      </c>
    </row>
    <row r="11" spans="1:6" ht="30" customHeight="1" x14ac:dyDescent="0.25">
      <c r="A11" s="5" t="s">
        <v>13</v>
      </c>
      <c r="B11" s="6">
        <v>71474870971</v>
      </c>
      <c r="C11" s="7" t="s">
        <v>34</v>
      </c>
      <c r="D11" s="8">
        <v>457.7</v>
      </c>
      <c r="E11" s="9" t="s">
        <v>54</v>
      </c>
    </row>
    <row r="12" spans="1:6" ht="30" customHeight="1" x14ac:dyDescent="0.25">
      <c r="A12" s="5" t="s">
        <v>35</v>
      </c>
      <c r="B12" s="6">
        <v>82903064566</v>
      </c>
      <c r="C12" s="7" t="s">
        <v>36</v>
      </c>
      <c r="D12" s="8">
        <v>949.25</v>
      </c>
      <c r="E12" s="9" t="s">
        <v>55</v>
      </c>
    </row>
    <row r="13" spans="1:6" ht="30" customHeight="1" x14ac:dyDescent="0.25">
      <c r="A13" s="5" t="s">
        <v>14</v>
      </c>
      <c r="B13" s="6">
        <v>63073332379</v>
      </c>
      <c r="C13" s="7" t="s">
        <v>32</v>
      </c>
      <c r="D13" s="8">
        <v>1771.17</v>
      </c>
      <c r="E13" s="9" t="s">
        <v>56</v>
      </c>
    </row>
    <row r="14" spans="1:6" ht="30" customHeight="1" x14ac:dyDescent="0.25">
      <c r="A14" s="5" t="s">
        <v>44</v>
      </c>
      <c r="B14" s="6" t="s">
        <v>45</v>
      </c>
      <c r="C14" s="7" t="s">
        <v>46</v>
      </c>
      <c r="D14" s="8">
        <v>99.58</v>
      </c>
      <c r="E14" s="9" t="s">
        <v>57</v>
      </c>
    </row>
    <row r="15" spans="1:6" ht="30" customHeight="1" x14ac:dyDescent="0.25">
      <c r="A15" s="94" t="s">
        <v>37</v>
      </c>
      <c r="B15" s="95">
        <v>15330439545</v>
      </c>
      <c r="C15" s="96" t="s">
        <v>33</v>
      </c>
      <c r="D15" s="10">
        <v>1457.87</v>
      </c>
      <c r="E15" s="9" t="s">
        <v>55</v>
      </c>
    </row>
    <row r="16" spans="1:6" ht="30" customHeight="1" x14ac:dyDescent="0.25">
      <c r="A16" s="94"/>
      <c r="B16" s="95"/>
      <c r="C16" s="96"/>
      <c r="D16" s="10">
        <v>356.25</v>
      </c>
      <c r="E16" s="9" t="s">
        <v>58</v>
      </c>
    </row>
    <row r="17" spans="1:5" ht="30" customHeight="1" x14ac:dyDescent="0.25">
      <c r="A17" s="90" t="s">
        <v>47</v>
      </c>
      <c r="B17" s="90"/>
      <c r="C17" s="90"/>
      <c r="D17" s="4">
        <f>SUM(D15:D16)</f>
        <v>1814.12</v>
      </c>
      <c r="E17" s="2"/>
    </row>
    <row r="18" spans="1:5" ht="30" customHeight="1" x14ac:dyDescent="0.25">
      <c r="A18" s="5" t="s">
        <v>17</v>
      </c>
      <c r="B18" s="6">
        <v>28720612490</v>
      </c>
      <c r="C18" s="7" t="s">
        <v>42</v>
      </c>
      <c r="D18" s="8">
        <v>200</v>
      </c>
      <c r="E18" s="9" t="s">
        <v>59</v>
      </c>
    </row>
    <row r="19" spans="1:5" ht="30" customHeight="1" x14ac:dyDescent="0.25">
      <c r="A19" s="5" t="s">
        <v>15</v>
      </c>
      <c r="B19" s="6">
        <v>50646729695</v>
      </c>
      <c r="C19" s="7" t="s">
        <v>38</v>
      </c>
      <c r="D19" s="8">
        <v>4970.3999999999996</v>
      </c>
      <c r="E19" s="9" t="s">
        <v>57</v>
      </c>
    </row>
    <row r="20" spans="1:5" ht="30" customHeight="1" x14ac:dyDescent="0.25">
      <c r="A20" s="5" t="s">
        <v>16</v>
      </c>
      <c r="B20" s="6">
        <v>83357815311</v>
      </c>
      <c r="C20" s="7" t="s">
        <v>33</v>
      </c>
      <c r="D20" s="8">
        <v>50</v>
      </c>
      <c r="E20" s="9" t="s">
        <v>57</v>
      </c>
    </row>
    <row r="21" spans="1:5" ht="30" customHeight="1" x14ac:dyDescent="0.25">
      <c r="A21" s="5" t="s">
        <v>18</v>
      </c>
      <c r="B21" s="6">
        <v>95803232921</v>
      </c>
      <c r="C21" s="7" t="s">
        <v>32</v>
      </c>
      <c r="D21" s="8">
        <v>1554.56</v>
      </c>
      <c r="E21" s="9" t="s">
        <v>51</v>
      </c>
    </row>
    <row r="22" spans="1:5" ht="30" customHeight="1" x14ac:dyDescent="0.25">
      <c r="A22" s="5" t="s">
        <v>19</v>
      </c>
      <c r="B22" s="6">
        <v>64291829139</v>
      </c>
      <c r="C22" s="7" t="s">
        <v>33</v>
      </c>
      <c r="D22" s="8">
        <v>1843.13</v>
      </c>
      <c r="E22" s="9" t="s">
        <v>60</v>
      </c>
    </row>
    <row r="23" spans="1:5" ht="30" customHeight="1" x14ac:dyDescent="0.25">
      <c r="A23" s="5" t="s">
        <v>20</v>
      </c>
      <c r="B23" s="6">
        <v>10372897178</v>
      </c>
      <c r="C23" s="7" t="s">
        <v>39</v>
      </c>
      <c r="D23" s="8">
        <v>391.65</v>
      </c>
      <c r="E23" s="9" t="s">
        <v>58</v>
      </c>
    </row>
    <row r="24" spans="1:5" ht="30" customHeight="1" x14ac:dyDescent="0.25">
      <c r="A24" s="5" t="s">
        <v>21</v>
      </c>
      <c r="B24" s="6">
        <v>84456801514</v>
      </c>
      <c r="C24" s="7" t="s">
        <v>41</v>
      </c>
      <c r="D24" s="8">
        <v>92.9</v>
      </c>
      <c r="E24" s="9" t="s">
        <v>61</v>
      </c>
    </row>
    <row r="25" spans="1:5" ht="30" customHeight="1" x14ac:dyDescent="0.25">
      <c r="A25" s="94" t="s">
        <v>22</v>
      </c>
      <c r="B25" s="95">
        <v>45753899139</v>
      </c>
      <c r="C25" s="96" t="s">
        <v>33</v>
      </c>
      <c r="D25" s="10">
        <v>187.44</v>
      </c>
      <c r="E25" s="9" t="s">
        <v>62</v>
      </c>
    </row>
    <row r="26" spans="1:5" ht="30" customHeight="1" x14ac:dyDescent="0.25">
      <c r="A26" s="94"/>
      <c r="B26" s="95"/>
      <c r="C26" s="96"/>
      <c r="D26" s="10">
        <v>1345.07</v>
      </c>
      <c r="E26" s="9" t="s">
        <v>55</v>
      </c>
    </row>
    <row r="27" spans="1:5" ht="30" customHeight="1" x14ac:dyDescent="0.25">
      <c r="A27" s="90" t="s">
        <v>48</v>
      </c>
      <c r="B27" s="90"/>
      <c r="C27" s="90"/>
      <c r="D27" s="4">
        <f>SUM(D25:D26)</f>
        <v>1532.51</v>
      </c>
      <c r="E27" s="2"/>
    </row>
    <row r="28" spans="1:5" ht="30" customHeight="1" x14ac:dyDescent="0.25">
      <c r="A28" s="5" t="s">
        <v>23</v>
      </c>
      <c r="B28" s="6">
        <v>62347407589</v>
      </c>
      <c r="C28" s="7" t="s">
        <v>32</v>
      </c>
      <c r="D28" s="8">
        <v>374.3</v>
      </c>
      <c r="E28" s="9" t="s">
        <v>52</v>
      </c>
    </row>
    <row r="29" spans="1:5" ht="30" customHeight="1" x14ac:dyDescent="0.25">
      <c r="A29" s="94" t="s">
        <v>24</v>
      </c>
      <c r="B29" s="95">
        <v>14777252570</v>
      </c>
      <c r="C29" s="96" t="s">
        <v>33</v>
      </c>
      <c r="D29" s="10">
        <v>2461.33</v>
      </c>
      <c r="E29" s="9" t="s">
        <v>55</v>
      </c>
    </row>
    <row r="30" spans="1:5" ht="34.5" customHeight="1" x14ac:dyDescent="0.25">
      <c r="A30" s="94"/>
      <c r="B30" s="95"/>
      <c r="C30" s="96"/>
      <c r="D30" s="10">
        <v>221.25</v>
      </c>
      <c r="E30" s="9" t="s">
        <v>63</v>
      </c>
    </row>
    <row r="31" spans="1:5" ht="30" customHeight="1" x14ac:dyDescent="0.25">
      <c r="A31" s="90" t="s">
        <v>49</v>
      </c>
      <c r="B31" s="90"/>
      <c r="C31" s="90"/>
      <c r="D31" s="4">
        <f>SUM(D29:D30)</f>
        <v>2682.58</v>
      </c>
      <c r="E31" s="2"/>
    </row>
    <row r="32" spans="1:5" ht="30" customHeight="1" x14ac:dyDescent="0.25">
      <c r="A32" s="5" t="s">
        <v>25</v>
      </c>
      <c r="B32" s="6">
        <v>66228626859</v>
      </c>
      <c r="C32" s="7" t="s">
        <v>33</v>
      </c>
      <c r="D32" s="8">
        <v>91.18</v>
      </c>
      <c r="E32" s="9" t="s">
        <v>52</v>
      </c>
    </row>
    <row r="33" spans="1:5" ht="30" customHeight="1" x14ac:dyDescent="0.25">
      <c r="A33" s="5" t="s">
        <v>26</v>
      </c>
      <c r="B33" s="6" t="s">
        <v>28</v>
      </c>
      <c r="C33" s="7" t="s">
        <v>40</v>
      </c>
      <c r="D33" s="8">
        <v>9349.2000000000007</v>
      </c>
      <c r="E33" s="9" t="s">
        <v>64</v>
      </c>
    </row>
    <row r="34" spans="1:5" ht="30" customHeight="1" x14ac:dyDescent="0.25">
      <c r="A34" s="5" t="s">
        <v>27</v>
      </c>
      <c r="B34" s="6" t="s">
        <v>29</v>
      </c>
      <c r="C34" s="7" t="s">
        <v>32</v>
      </c>
      <c r="D34" s="8">
        <v>122.82</v>
      </c>
      <c r="E34" s="9" t="s">
        <v>57</v>
      </c>
    </row>
    <row r="35" spans="1:5" ht="30" customHeight="1" x14ac:dyDescent="0.25">
      <c r="A35" s="5" t="s">
        <v>30</v>
      </c>
      <c r="B35" s="6" t="s">
        <v>31</v>
      </c>
      <c r="C35" s="7" t="s">
        <v>32</v>
      </c>
      <c r="D35" s="8">
        <v>1345</v>
      </c>
      <c r="E35" s="9" t="s">
        <v>58</v>
      </c>
    </row>
    <row r="36" spans="1:5" ht="30" customHeight="1" x14ac:dyDescent="0.25">
      <c r="A36" s="93" t="s">
        <v>65</v>
      </c>
      <c r="B36" s="93"/>
      <c r="C36" s="93"/>
      <c r="D36" s="13">
        <f>SUM(D5:D14,D17:D24,D27:D28,D31:D35)</f>
        <v>31201.669999999995</v>
      </c>
    </row>
    <row r="37" spans="1:5" ht="24.95" customHeight="1" x14ac:dyDescent="0.25">
      <c r="A37" s="90" t="s">
        <v>75</v>
      </c>
      <c r="B37" s="90"/>
      <c r="C37" s="90"/>
      <c r="D37" s="90"/>
      <c r="E37" s="90"/>
    </row>
    <row r="38" spans="1:5" ht="30" customHeight="1" x14ac:dyDescent="0.25">
      <c r="A38" s="5" t="s">
        <v>77</v>
      </c>
      <c r="B38" s="18" t="s">
        <v>76</v>
      </c>
      <c r="C38" s="17" t="s">
        <v>33</v>
      </c>
      <c r="D38" s="8">
        <v>386.67</v>
      </c>
      <c r="E38" s="9" t="s">
        <v>53</v>
      </c>
    </row>
    <row r="39" spans="1:5" ht="30" customHeight="1" x14ac:dyDescent="0.25">
      <c r="A39" s="5" t="s">
        <v>7</v>
      </c>
      <c r="B39" s="18">
        <v>81793146560</v>
      </c>
      <c r="C39" s="17" t="s">
        <v>32</v>
      </c>
      <c r="D39" s="8">
        <v>28.31</v>
      </c>
      <c r="E39" s="9" t="s">
        <v>57</v>
      </c>
    </row>
    <row r="40" spans="1:5" ht="30" customHeight="1" x14ac:dyDescent="0.25">
      <c r="A40" s="5" t="s">
        <v>8</v>
      </c>
      <c r="B40" s="18">
        <v>87939104217</v>
      </c>
      <c r="C40" s="17" t="s">
        <v>32</v>
      </c>
      <c r="D40" s="8">
        <v>66.56</v>
      </c>
      <c r="E40" s="9" t="s">
        <v>50</v>
      </c>
    </row>
    <row r="41" spans="1:5" ht="30" customHeight="1" x14ac:dyDescent="0.25">
      <c r="A41" s="5" t="s">
        <v>9</v>
      </c>
      <c r="B41" s="18">
        <v>38967655335</v>
      </c>
      <c r="C41" s="17" t="s">
        <v>32</v>
      </c>
      <c r="D41" s="8">
        <v>13.49</v>
      </c>
      <c r="E41" s="9" t="s">
        <v>51</v>
      </c>
    </row>
    <row r="42" spans="1:5" ht="30" customHeight="1" x14ac:dyDescent="0.25">
      <c r="A42" s="5" t="s">
        <v>11</v>
      </c>
      <c r="B42" s="18">
        <v>18919978758</v>
      </c>
      <c r="C42" s="17" t="s">
        <v>33</v>
      </c>
      <c r="D42" s="8">
        <v>328.23</v>
      </c>
      <c r="E42" s="9" t="s">
        <v>53</v>
      </c>
    </row>
    <row r="43" spans="1:5" ht="30" customHeight="1" x14ac:dyDescent="0.25">
      <c r="A43" s="5" t="s">
        <v>79</v>
      </c>
      <c r="B43" s="18" t="s">
        <v>78</v>
      </c>
      <c r="C43" s="17" t="s">
        <v>32</v>
      </c>
      <c r="D43" s="8">
        <v>141.9</v>
      </c>
      <c r="E43" s="9" t="s">
        <v>55</v>
      </c>
    </row>
    <row r="44" spans="1:5" ht="30" customHeight="1" x14ac:dyDescent="0.25">
      <c r="A44" s="5" t="s">
        <v>12</v>
      </c>
      <c r="B44" s="18">
        <v>54229813516</v>
      </c>
      <c r="C44" s="17" t="s">
        <v>33</v>
      </c>
      <c r="D44" s="8">
        <v>130.69999999999999</v>
      </c>
      <c r="E44" s="9" t="s">
        <v>52</v>
      </c>
    </row>
    <row r="45" spans="1:5" ht="30" customHeight="1" x14ac:dyDescent="0.25">
      <c r="A45" s="5" t="s">
        <v>14</v>
      </c>
      <c r="B45" s="18">
        <v>63073332379</v>
      </c>
      <c r="C45" s="17" t="s">
        <v>32</v>
      </c>
      <c r="D45" s="8">
        <v>2296.77</v>
      </c>
      <c r="E45" s="9" t="s">
        <v>56</v>
      </c>
    </row>
    <row r="46" spans="1:5" ht="24.95" customHeight="1" x14ac:dyDescent="0.25">
      <c r="A46" s="97" t="s">
        <v>80</v>
      </c>
      <c r="B46" s="95" t="s">
        <v>81</v>
      </c>
      <c r="C46" s="96" t="s">
        <v>33</v>
      </c>
      <c r="D46" s="10">
        <v>178.94</v>
      </c>
      <c r="E46" s="9" t="s">
        <v>51</v>
      </c>
    </row>
    <row r="47" spans="1:5" ht="24.95" customHeight="1" x14ac:dyDescent="0.25">
      <c r="A47" s="97"/>
      <c r="B47" s="95"/>
      <c r="C47" s="96"/>
      <c r="D47" s="10">
        <v>4283.66</v>
      </c>
      <c r="E47" s="9" t="s">
        <v>64</v>
      </c>
    </row>
    <row r="48" spans="1:5" ht="30" customHeight="1" x14ac:dyDescent="0.25">
      <c r="A48" s="90" t="s">
        <v>82</v>
      </c>
      <c r="B48" s="90"/>
      <c r="C48" s="90"/>
      <c r="D48" s="4">
        <f>SUM(D46:D47)</f>
        <v>4462.5999999999995</v>
      </c>
      <c r="E48" s="2"/>
    </row>
    <row r="49" spans="1:5" ht="30" customHeight="1" x14ac:dyDescent="0.25">
      <c r="A49" s="5" t="s">
        <v>83</v>
      </c>
      <c r="B49" s="18" t="s">
        <v>84</v>
      </c>
      <c r="C49" s="17" t="s">
        <v>32</v>
      </c>
      <c r="D49" s="8">
        <v>132.72</v>
      </c>
      <c r="E49" s="9" t="s">
        <v>59</v>
      </c>
    </row>
    <row r="50" spans="1:5" ht="30" customHeight="1" x14ac:dyDescent="0.25">
      <c r="A50" s="5" t="s">
        <v>85</v>
      </c>
      <c r="B50" s="18" t="s">
        <v>86</v>
      </c>
      <c r="C50" s="17" t="s">
        <v>32</v>
      </c>
      <c r="D50" s="8">
        <v>3.32</v>
      </c>
      <c r="E50" s="9" t="s">
        <v>61</v>
      </c>
    </row>
    <row r="51" spans="1:5" ht="30" customHeight="1" x14ac:dyDescent="0.25">
      <c r="A51" s="9" t="s">
        <v>87</v>
      </c>
      <c r="B51" s="18" t="s">
        <v>88</v>
      </c>
      <c r="C51" s="17" t="s">
        <v>89</v>
      </c>
      <c r="D51" s="8">
        <v>150</v>
      </c>
      <c r="E51" s="9" t="s">
        <v>55</v>
      </c>
    </row>
    <row r="52" spans="1:5" ht="30" customHeight="1" x14ac:dyDescent="0.25">
      <c r="A52" s="5" t="s">
        <v>44</v>
      </c>
      <c r="B52" s="18" t="s">
        <v>45</v>
      </c>
      <c r="C52" s="17" t="s">
        <v>46</v>
      </c>
      <c r="D52" s="8">
        <v>42.4</v>
      </c>
      <c r="E52" s="9" t="s">
        <v>57</v>
      </c>
    </row>
    <row r="53" spans="1:5" ht="30" customHeight="1" x14ac:dyDescent="0.25">
      <c r="A53" s="5" t="s">
        <v>91</v>
      </c>
      <c r="B53" s="18" t="s">
        <v>90</v>
      </c>
      <c r="C53" s="17" t="s">
        <v>33</v>
      </c>
      <c r="D53" s="8">
        <v>42.8</v>
      </c>
      <c r="E53" s="9" t="s">
        <v>53</v>
      </c>
    </row>
    <row r="54" spans="1:5" ht="30" customHeight="1" x14ac:dyDescent="0.25">
      <c r="A54" s="5" t="s">
        <v>15</v>
      </c>
      <c r="B54" s="18">
        <v>50646729695</v>
      </c>
      <c r="C54" s="17" t="s">
        <v>38</v>
      </c>
      <c r="D54" s="8">
        <v>5591.7</v>
      </c>
      <c r="E54" s="9" t="s">
        <v>57</v>
      </c>
    </row>
    <row r="55" spans="1:5" ht="30" customHeight="1" x14ac:dyDescent="0.25">
      <c r="A55" s="5" t="s">
        <v>18</v>
      </c>
      <c r="B55" s="18">
        <v>95803232921</v>
      </c>
      <c r="C55" s="17" t="s">
        <v>32</v>
      </c>
      <c r="D55" s="8">
        <v>845.04</v>
      </c>
      <c r="E55" s="9" t="s">
        <v>61</v>
      </c>
    </row>
    <row r="56" spans="1:5" ht="30" customHeight="1" x14ac:dyDescent="0.25">
      <c r="A56" s="5" t="s">
        <v>92</v>
      </c>
      <c r="B56" s="18" t="s">
        <v>93</v>
      </c>
      <c r="C56" s="17" t="s">
        <v>32</v>
      </c>
      <c r="D56" s="8">
        <v>6</v>
      </c>
      <c r="E56" s="9" t="s">
        <v>94</v>
      </c>
    </row>
    <row r="57" spans="1:5" ht="30" customHeight="1" x14ac:dyDescent="0.25">
      <c r="A57" s="9" t="s">
        <v>95</v>
      </c>
      <c r="B57" s="18" t="s">
        <v>96</v>
      </c>
      <c r="C57" s="17" t="s">
        <v>33</v>
      </c>
      <c r="D57" s="8">
        <v>1393</v>
      </c>
      <c r="E57" s="9" t="s">
        <v>53</v>
      </c>
    </row>
    <row r="58" spans="1:5" ht="30" customHeight="1" x14ac:dyDescent="0.25">
      <c r="A58" s="5" t="s">
        <v>21</v>
      </c>
      <c r="B58" s="18">
        <v>84456801514</v>
      </c>
      <c r="C58" s="17" t="s">
        <v>41</v>
      </c>
      <c r="D58" s="8">
        <v>92.9</v>
      </c>
      <c r="E58" s="9" t="s">
        <v>61</v>
      </c>
    </row>
    <row r="59" spans="1:5" ht="30" customHeight="1" x14ac:dyDescent="0.25">
      <c r="A59" s="5" t="s">
        <v>23</v>
      </c>
      <c r="B59" s="18">
        <v>62347407589</v>
      </c>
      <c r="C59" s="17" t="s">
        <v>32</v>
      </c>
      <c r="D59" s="8">
        <v>123.16</v>
      </c>
      <c r="E59" s="9" t="s">
        <v>52</v>
      </c>
    </row>
    <row r="60" spans="1:5" ht="30" customHeight="1" x14ac:dyDescent="0.25">
      <c r="A60" s="21" t="s">
        <v>97</v>
      </c>
      <c r="B60" s="18" t="s">
        <v>98</v>
      </c>
      <c r="C60" s="17" t="s">
        <v>33</v>
      </c>
      <c r="D60" s="8">
        <v>332.5</v>
      </c>
      <c r="E60" s="9" t="s">
        <v>52</v>
      </c>
    </row>
    <row r="61" spans="1:5" ht="30" customHeight="1" x14ac:dyDescent="0.25">
      <c r="A61" s="5" t="s">
        <v>25</v>
      </c>
      <c r="B61" s="18">
        <v>66228626859</v>
      </c>
      <c r="C61" s="17" t="s">
        <v>33</v>
      </c>
      <c r="D61" s="8">
        <v>187.43</v>
      </c>
      <c r="E61" s="9" t="s">
        <v>52</v>
      </c>
    </row>
    <row r="62" spans="1:5" ht="30" customHeight="1" x14ac:dyDescent="0.25">
      <c r="A62" s="5" t="s">
        <v>27</v>
      </c>
      <c r="B62" s="18" t="s">
        <v>29</v>
      </c>
      <c r="C62" s="17" t="s">
        <v>32</v>
      </c>
      <c r="D62" s="8">
        <v>137.30000000000001</v>
      </c>
      <c r="E62" s="9" t="s">
        <v>57</v>
      </c>
    </row>
    <row r="63" spans="1:5" ht="30" customHeight="1" x14ac:dyDescent="0.25">
      <c r="A63" s="5" t="s">
        <v>101</v>
      </c>
      <c r="B63" s="18" t="s">
        <v>99</v>
      </c>
      <c r="C63" s="17" t="s">
        <v>32</v>
      </c>
      <c r="D63" s="8">
        <v>132.63999999999999</v>
      </c>
      <c r="E63" s="9" t="s">
        <v>61</v>
      </c>
    </row>
    <row r="64" spans="1:5" ht="30" customHeight="1" x14ac:dyDescent="0.25">
      <c r="A64" s="5" t="s">
        <v>100</v>
      </c>
      <c r="B64" s="18" t="s">
        <v>104</v>
      </c>
      <c r="C64" s="17" t="s">
        <v>39</v>
      </c>
      <c r="D64" s="8">
        <v>700</v>
      </c>
      <c r="E64" s="9" t="s">
        <v>59</v>
      </c>
    </row>
    <row r="65" spans="1:5" ht="30" customHeight="1" x14ac:dyDescent="0.25">
      <c r="A65" s="9" t="s">
        <v>102</v>
      </c>
      <c r="B65" s="18" t="s">
        <v>103</v>
      </c>
      <c r="C65" s="17" t="s">
        <v>39</v>
      </c>
      <c r="D65" s="8">
        <v>100</v>
      </c>
      <c r="E65" s="9" t="s">
        <v>105</v>
      </c>
    </row>
    <row r="66" spans="1:5" ht="30" customHeight="1" x14ac:dyDescent="0.25">
      <c r="A66" s="9" t="s">
        <v>108</v>
      </c>
      <c r="B66" s="19" t="s">
        <v>109</v>
      </c>
      <c r="C66" s="20" t="s">
        <v>32</v>
      </c>
      <c r="D66" s="8">
        <v>22.86</v>
      </c>
      <c r="E66" s="9" t="s">
        <v>94</v>
      </c>
    </row>
    <row r="67" spans="1:5" ht="30" customHeight="1" x14ac:dyDescent="0.25">
      <c r="A67" s="9"/>
      <c r="B67" s="19"/>
      <c r="C67" s="20"/>
      <c r="D67" s="8"/>
      <c r="E67" s="9"/>
    </row>
    <row r="68" spans="1:5" ht="30" customHeight="1" x14ac:dyDescent="0.25">
      <c r="A68" s="93" t="s">
        <v>106</v>
      </c>
      <c r="B68" s="93"/>
      <c r="C68" s="93"/>
      <c r="D68" s="13">
        <f>SUM(D38:D45,D48:D66)</f>
        <v>17890.999999999996</v>
      </c>
    </row>
    <row r="69" spans="1:5" ht="24.95" customHeight="1" x14ac:dyDescent="0.25">
      <c r="A69" s="90" t="s">
        <v>111</v>
      </c>
      <c r="B69" s="90"/>
      <c r="C69" s="90"/>
      <c r="D69" s="90"/>
      <c r="E69" s="90"/>
    </row>
    <row r="70" spans="1:5" ht="30" customHeight="1" x14ac:dyDescent="0.25">
      <c r="A70" s="5" t="s">
        <v>26</v>
      </c>
      <c r="B70" s="23" t="s">
        <v>28</v>
      </c>
      <c r="C70" s="24" t="s">
        <v>40</v>
      </c>
      <c r="D70" s="8">
        <v>10495.33</v>
      </c>
      <c r="E70" s="9" t="s">
        <v>64</v>
      </c>
    </row>
    <row r="71" spans="1:5" ht="30" customHeight="1" x14ac:dyDescent="0.25">
      <c r="A71" s="5" t="s">
        <v>9</v>
      </c>
      <c r="B71" s="23">
        <v>38967655335</v>
      </c>
      <c r="C71" s="24" t="s">
        <v>32</v>
      </c>
      <c r="D71" s="8">
        <v>62.64</v>
      </c>
      <c r="E71" s="9" t="s">
        <v>51</v>
      </c>
    </row>
    <row r="72" spans="1:5" ht="24.95" customHeight="1" x14ac:dyDescent="0.25">
      <c r="A72" s="94" t="s">
        <v>37</v>
      </c>
      <c r="B72" s="95">
        <v>15330439545</v>
      </c>
      <c r="C72" s="96" t="s">
        <v>33</v>
      </c>
      <c r="D72" s="10">
        <v>1414.95</v>
      </c>
      <c r="E72" s="9" t="s">
        <v>55</v>
      </c>
    </row>
    <row r="73" spans="1:5" ht="24.95" customHeight="1" x14ac:dyDescent="0.25">
      <c r="A73" s="94"/>
      <c r="B73" s="95"/>
      <c r="C73" s="96"/>
      <c r="D73" s="10">
        <v>1458.25</v>
      </c>
      <c r="E73" s="9" t="s">
        <v>58</v>
      </c>
    </row>
    <row r="74" spans="1:5" ht="24.95" customHeight="1" x14ac:dyDescent="0.25">
      <c r="A74" s="94"/>
      <c r="B74" s="95"/>
      <c r="C74" s="96"/>
      <c r="D74" s="10">
        <v>59</v>
      </c>
      <c r="E74" s="9" t="s">
        <v>59</v>
      </c>
    </row>
    <row r="75" spans="1:5" ht="30" customHeight="1" x14ac:dyDescent="0.25">
      <c r="A75" s="90" t="s">
        <v>47</v>
      </c>
      <c r="B75" s="90"/>
      <c r="C75" s="90"/>
      <c r="D75" s="4">
        <f>SUM(D72:D74)</f>
        <v>2932.2</v>
      </c>
      <c r="E75" s="2"/>
    </row>
    <row r="76" spans="1:5" ht="30" customHeight="1" x14ac:dyDescent="0.25">
      <c r="A76" s="5" t="s">
        <v>112</v>
      </c>
      <c r="B76" s="23" t="s">
        <v>113</v>
      </c>
      <c r="C76" s="24" t="s">
        <v>38</v>
      </c>
      <c r="D76" s="8">
        <v>2200</v>
      </c>
      <c r="E76" s="9" t="s">
        <v>60</v>
      </c>
    </row>
    <row r="77" spans="1:5" ht="30" customHeight="1" x14ac:dyDescent="0.25">
      <c r="A77" s="5" t="s">
        <v>114</v>
      </c>
      <c r="B77" s="23" t="s">
        <v>115</v>
      </c>
      <c r="C77" s="24" t="s">
        <v>33</v>
      </c>
      <c r="D77" s="8">
        <v>3930</v>
      </c>
      <c r="E77" s="9" t="s">
        <v>60</v>
      </c>
    </row>
    <row r="78" spans="1:5" ht="30" customHeight="1" x14ac:dyDescent="0.25">
      <c r="A78" s="5" t="s">
        <v>121</v>
      </c>
      <c r="B78" s="23" t="s">
        <v>116</v>
      </c>
      <c r="C78" s="24" t="s">
        <v>39</v>
      </c>
      <c r="D78" s="8">
        <v>188.49</v>
      </c>
      <c r="E78" s="9" t="s">
        <v>59</v>
      </c>
    </row>
    <row r="79" spans="1:5" ht="30" customHeight="1" x14ac:dyDescent="0.25">
      <c r="A79" s="5" t="s">
        <v>117</v>
      </c>
      <c r="B79" s="23" t="s">
        <v>118</v>
      </c>
      <c r="C79" s="24" t="s">
        <v>32</v>
      </c>
      <c r="D79" s="8">
        <v>30.28</v>
      </c>
      <c r="E79" s="9" t="s">
        <v>57</v>
      </c>
    </row>
    <row r="80" spans="1:5" ht="30" customHeight="1" x14ac:dyDescent="0.25">
      <c r="A80" s="9" t="s">
        <v>119</v>
      </c>
      <c r="B80" s="23" t="s">
        <v>96</v>
      </c>
      <c r="C80" s="24" t="s">
        <v>33</v>
      </c>
      <c r="D80" s="8">
        <v>696.5</v>
      </c>
      <c r="E80" s="9" t="s">
        <v>53</v>
      </c>
    </row>
    <row r="81" spans="1:5" ht="30" customHeight="1" x14ac:dyDescent="0.25">
      <c r="A81" s="5" t="s">
        <v>77</v>
      </c>
      <c r="B81" s="23" t="s">
        <v>76</v>
      </c>
      <c r="C81" s="24" t="s">
        <v>33</v>
      </c>
      <c r="D81" s="8">
        <v>220.63</v>
      </c>
      <c r="E81" s="9" t="s">
        <v>53</v>
      </c>
    </row>
    <row r="82" spans="1:5" ht="30" customHeight="1" x14ac:dyDescent="0.25">
      <c r="A82" s="9" t="s">
        <v>120</v>
      </c>
      <c r="B82" s="23" t="s">
        <v>122</v>
      </c>
      <c r="C82" s="24" t="s">
        <v>32</v>
      </c>
      <c r="D82" s="8">
        <v>55</v>
      </c>
      <c r="E82" s="9" t="s">
        <v>123</v>
      </c>
    </row>
    <row r="83" spans="1:5" ht="30" customHeight="1" x14ac:dyDescent="0.25">
      <c r="A83" s="5" t="s">
        <v>124</v>
      </c>
      <c r="B83" s="23" t="s">
        <v>125</v>
      </c>
      <c r="C83" s="24" t="s">
        <v>32</v>
      </c>
      <c r="D83" s="8">
        <v>55</v>
      </c>
      <c r="E83" s="9" t="s">
        <v>55</v>
      </c>
    </row>
    <row r="84" spans="1:5" ht="30" customHeight="1" x14ac:dyDescent="0.25">
      <c r="A84" s="5" t="s">
        <v>8</v>
      </c>
      <c r="B84" s="23" t="s">
        <v>126</v>
      </c>
      <c r="C84" s="24" t="s">
        <v>32</v>
      </c>
      <c r="D84" s="8">
        <v>44.65</v>
      </c>
      <c r="E84" s="9" t="s">
        <v>50</v>
      </c>
    </row>
    <row r="85" spans="1:5" ht="30" customHeight="1" x14ac:dyDescent="0.25">
      <c r="A85" s="5" t="s">
        <v>11</v>
      </c>
      <c r="B85" s="23">
        <v>18919978758</v>
      </c>
      <c r="C85" s="24" t="s">
        <v>33</v>
      </c>
      <c r="D85" s="8">
        <v>656.46</v>
      </c>
      <c r="E85" s="9" t="s">
        <v>53</v>
      </c>
    </row>
    <row r="86" spans="1:5" ht="24.95" customHeight="1" x14ac:dyDescent="0.25">
      <c r="A86" s="94" t="s">
        <v>12</v>
      </c>
      <c r="B86" s="95">
        <v>54229813516</v>
      </c>
      <c r="C86" s="96" t="s">
        <v>33</v>
      </c>
      <c r="D86" s="10">
        <v>576.25</v>
      </c>
      <c r="E86" s="9" t="s">
        <v>60</v>
      </c>
    </row>
    <row r="87" spans="1:5" ht="24.95" customHeight="1" x14ac:dyDescent="0.25">
      <c r="A87" s="94"/>
      <c r="B87" s="95"/>
      <c r="C87" s="96"/>
      <c r="D87" s="10">
        <v>467.1</v>
      </c>
      <c r="E87" s="30" t="s">
        <v>52</v>
      </c>
    </row>
    <row r="88" spans="1:5" ht="30" customHeight="1" x14ac:dyDescent="0.25">
      <c r="A88" s="90" t="s">
        <v>127</v>
      </c>
      <c r="B88" s="90"/>
      <c r="C88" s="90"/>
      <c r="D88" s="4">
        <f>SUM(D86:D87)</f>
        <v>1043.3499999999999</v>
      </c>
      <c r="E88" s="2"/>
    </row>
    <row r="89" spans="1:5" ht="30" customHeight="1" x14ac:dyDescent="0.25">
      <c r="A89" s="5" t="s">
        <v>14</v>
      </c>
      <c r="B89" s="23">
        <v>63073332379</v>
      </c>
      <c r="C89" s="24" t="s">
        <v>32</v>
      </c>
      <c r="D89" s="8">
        <v>1603.69</v>
      </c>
      <c r="E89" s="9" t="s">
        <v>56</v>
      </c>
    </row>
    <row r="90" spans="1:5" ht="24.95" customHeight="1" x14ac:dyDescent="0.25">
      <c r="A90" s="97" t="s">
        <v>80</v>
      </c>
      <c r="B90" s="95" t="s">
        <v>81</v>
      </c>
      <c r="C90" s="96" t="s">
        <v>33</v>
      </c>
      <c r="D90" s="10">
        <v>92.54</v>
      </c>
      <c r="E90" s="9" t="s">
        <v>51</v>
      </c>
    </row>
    <row r="91" spans="1:5" ht="24.95" customHeight="1" x14ac:dyDescent="0.25">
      <c r="A91" s="97"/>
      <c r="B91" s="95"/>
      <c r="C91" s="96"/>
      <c r="D91" s="10">
        <v>2087.91</v>
      </c>
      <c r="E91" s="9" t="s">
        <v>64</v>
      </c>
    </row>
    <row r="92" spans="1:5" ht="30" customHeight="1" x14ac:dyDescent="0.25">
      <c r="A92" s="90" t="s">
        <v>82</v>
      </c>
      <c r="B92" s="90"/>
      <c r="C92" s="90"/>
      <c r="D92" s="4">
        <f>SUM(D90:D91)</f>
        <v>2180.4499999999998</v>
      </c>
      <c r="E92" s="2"/>
    </row>
    <row r="93" spans="1:5" ht="30" customHeight="1" x14ac:dyDescent="0.25">
      <c r="A93" s="5" t="s">
        <v>128</v>
      </c>
      <c r="B93" s="23" t="s">
        <v>129</v>
      </c>
      <c r="C93" s="24" t="s">
        <v>33</v>
      </c>
      <c r="D93" s="8">
        <v>200</v>
      </c>
      <c r="E93" s="9" t="s">
        <v>57</v>
      </c>
    </row>
    <row r="94" spans="1:5" ht="30" customHeight="1" x14ac:dyDescent="0.25">
      <c r="A94" s="5" t="s">
        <v>83</v>
      </c>
      <c r="B94" s="23" t="s">
        <v>84</v>
      </c>
      <c r="C94" s="24" t="s">
        <v>32</v>
      </c>
      <c r="D94" s="8">
        <v>66.36</v>
      </c>
      <c r="E94" s="9" t="s">
        <v>59</v>
      </c>
    </row>
    <row r="95" spans="1:5" ht="30" customHeight="1" x14ac:dyDescent="0.25">
      <c r="A95" s="5" t="s">
        <v>85</v>
      </c>
      <c r="B95" s="23" t="s">
        <v>86</v>
      </c>
      <c r="C95" s="24" t="s">
        <v>32</v>
      </c>
      <c r="D95" s="8">
        <v>1.66</v>
      </c>
      <c r="E95" s="9" t="s">
        <v>61</v>
      </c>
    </row>
    <row r="96" spans="1:5" ht="30" customHeight="1" x14ac:dyDescent="0.25">
      <c r="A96" s="5" t="s">
        <v>44</v>
      </c>
      <c r="B96" s="23" t="s">
        <v>45</v>
      </c>
      <c r="C96" s="24" t="s">
        <v>46</v>
      </c>
      <c r="D96" s="8">
        <v>39.92</v>
      </c>
      <c r="E96" s="9" t="s">
        <v>57</v>
      </c>
    </row>
    <row r="97" spans="1:5" ht="30" customHeight="1" x14ac:dyDescent="0.25">
      <c r="A97" s="5" t="s">
        <v>130</v>
      </c>
      <c r="B97" s="23" t="s">
        <v>131</v>
      </c>
      <c r="C97" s="24" t="s">
        <v>32</v>
      </c>
      <c r="D97" s="8">
        <v>9600.09</v>
      </c>
      <c r="E97" s="9" t="s">
        <v>56</v>
      </c>
    </row>
    <row r="98" spans="1:5" ht="30" customHeight="1" x14ac:dyDescent="0.25">
      <c r="A98" s="5" t="s">
        <v>91</v>
      </c>
      <c r="B98" s="23" t="s">
        <v>90</v>
      </c>
      <c r="C98" s="24" t="s">
        <v>33</v>
      </c>
      <c r="D98" s="8">
        <v>21.4</v>
      </c>
      <c r="E98" s="9" t="s">
        <v>53</v>
      </c>
    </row>
    <row r="99" spans="1:5" ht="30" customHeight="1" x14ac:dyDescent="0.25">
      <c r="A99" s="5" t="s">
        <v>15</v>
      </c>
      <c r="B99" s="23">
        <v>50646729695</v>
      </c>
      <c r="C99" s="24" t="s">
        <v>38</v>
      </c>
      <c r="D99" s="8">
        <v>4970.3999999999996</v>
      </c>
      <c r="E99" s="9" t="s">
        <v>57</v>
      </c>
    </row>
    <row r="100" spans="1:5" ht="30" customHeight="1" x14ac:dyDescent="0.25">
      <c r="A100" s="5" t="s">
        <v>92</v>
      </c>
      <c r="B100" s="23" t="s">
        <v>93</v>
      </c>
      <c r="C100" s="24" t="s">
        <v>32</v>
      </c>
      <c r="D100" s="8">
        <v>25.8</v>
      </c>
      <c r="E100" s="9" t="s">
        <v>94</v>
      </c>
    </row>
    <row r="101" spans="1:5" ht="30" customHeight="1" x14ac:dyDescent="0.25">
      <c r="A101" s="5" t="s">
        <v>21</v>
      </c>
      <c r="B101" s="23">
        <v>84456801514</v>
      </c>
      <c r="C101" s="24" t="s">
        <v>41</v>
      </c>
      <c r="D101" s="8">
        <v>185.8</v>
      </c>
      <c r="E101" s="9" t="s">
        <v>61</v>
      </c>
    </row>
    <row r="102" spans="1:5" ht="30" customHeight="1" x14ac:dyDescent="0.25">
      <c r="A102" s="5" t="s">
        <v>23</v>
      </c>
      <c r="B102" s="23">
        <v>62347407589</v>
      </c>
      <c r="C102" s="24" t="s">
        <v>32</v>
      </c>
      <c r="D102" s="8">
        <v>92.69</v>
      </c>
      <c r="E102" s="30" t="s">
        <v>52</v>
      </c>
    </row>
    <row r="103" spans="1:5" ht="30" customHeight="1" x14ac:dyDescent="0.25">
      <c r="A103" s="5" t="s">
        <v>27</v>
      </c>
      <c r="B103" s="23" t="s">
        <v>29</v>
      </c>
      <c r="C103" s="24" t="s">
        <v>32</v>
      </c>
      <c r="D103" s="8">
        <v>121.47</v>
      </c>
      <c r="E103" s="9" t="s">
        <v>57</v>
      </c>
    </row>
    <row r="104" spans="1:5" ht="30" customHeight="1" x14ac:dyDescent="0.25">
      <c r="A104" s="5" t="s">
        <v>101</v>
      </c>
      <c r="B104" s="23" t="s">
        <v>99</v>
      </c>
      <c r="C104" s="24" t="s">
        <v>32</v>
      </c>
      <c r="D104" s="8">
        <v>132.63999999999999</v>
      </c>
      <c r="E104" s="9" t="s">
        <v>61</v>
      </c>
    </row>
    <row r="105" spans="1:5" ht="30" customHeight="1" x14ac:dyDescent="0.25">
      <c r="A105" s="93" t="s">
        <v>133</v>
      </c>
      <c r="B105" s="93"/>
      <c r="C105" s="93"/>
      <c r="D105" s="13">
        <f>SUM(D70:D71,D75:D85,D88:D89,D92:D104)</f>
        <v>41852.900000000009</v>
      </c>
    </row>
    <row r="106" spans="1:5" ht="24.95" customHeight="1" x14ac:dyDescent="0.25">
      <c r="A106" s="90" t="s">
        <v>134</v>
      </c>
      <c r="B106" s="90"/>
      <c r="C106" s="90"/>
      <c r="D106" s="90"/>
      <c r="E106" s="90"/>
    </row>
    <row r="107" spans="1:5" ht="24.95" customHeight="1" x14ac:dyDescent="0.25">
      <c r="A107" s="94" t="s">
        <v>136</v>
      </c>
      <c r="B107" s="95" t="s">
        <v>135</v>
      </c>
      <c r="C107" s="99" t="s">
        <v>137</v>
      </c>
      <c r="D107" s="10">
        <v>818.25</v>
      </c>
      <c r="E107" s="9" t="s">
        <v>63</v>
      </c>
    </row>
    <row r="108" spans="1:5" ht="24.95" customHeight="1" x14ac:dyDescent="0.25">
      <c r="A108" s="94"/>
      <c r="B108" s="95"/>
      <c r="C108" s="99"/>
      <c r="D108" s="10">
        <v>6726.15</v>
      </c>
      <c r="E108" s="9" t="s">
        <v>58</v>
      </c>
    </row>
    <row r="109" spans="1:5" ht="24.95" customHeight="1" x14ac:dyDescent="0.25">
      <c r="A109" s="94"/>
      <c r="B109" s="95"/>
      <c r="C109" s="99"/>
      <c r="D109" s="10">
        <v>812.5</v>
      </c>
      <c r="E109" s="9" t="s">
        <v>59</v>
      </c>
    </row>
    <row r="110" spans="1:5" ht="30" customHeight="1" x14ac:dyDescent="0.25">
      <c r="A110" s="90" t="s">
        <v>138</v>
      </c>
      <c r="B110" s="90"/>
      <c r="C110" s="90"/>
      <c r="D110" s="4">
        <f>SUM(D107:D109)</f>
        <v>8356.9</v>
      </c>
      <c r="E110" s="2"/>
    </row>
    <row r="111" spans="1:5" ht="30" customHeight="1" x14ac:dyDescent="0.25">
      <c r="A111" s="5" t="s">
        <v>139</v>
      </c>
      <c r="B111" s="27" t="s">
        <v>140</v>
      </c>
      <c r="C111" s="28" t="s">
        <v>36</v>
      </c>
      <c r="D111" s="8">
        <v>9148.41</v>
      </c>
      <c r="E111" s="9" t="s">
        <v>64</v>
      </c>
    </row>
    <row r="112" spans="1:5" ht="30" customHeight="1" x14ac:dyDescent="0.25">
      <c r="A112" s="5" t="s">
        <v>141</v>
      </c>
      <c r="B112" s="27" t="s">
        <v>142</v>
      </c>
      <c r="C112" s="28" t="s">
        <v>33</v>
      </c>
      <c r="D112" s="8">
        <v>2707.59</v>
      </c>
      <c r="E112" s="9" t="s">
        <v>143</v>
      </c>
    </row>
    <row r="113" spans="1:5" ht="30" customHeight="1" x14ac:dyDescent="0.25">
      <c r="A113" s="5" t="s">
        <v>121</v>
      </c>
      <c r="B113" s="27" t="s">
        <v>116</v>
      </c>
      <c r="C113" s="28" t="s">
        <v>39</v>
      </c>
      <c r="D113" s="8">
        <v>1000</v>
      </c>
      <c r="E113" s="9" t="s">
        <v>59</v>
      </c>
    </row>
    <row r="114" spans="1:5" ht="30" customHeight="1" x14ac:dyDescent="0.25">
      <c r="A114" s="5" t="s">
        <v>144</v>
      </c>
      <c r="B114" s="27" t="s">
        <v>145</v>
      </c>
      <c r="C114" s="28" t="s">
        <v>32</v>
      </c>
      <c r="D114" s="8">
        <v>33.200000000000003</v>
      </c>
      <c r="E114" s="9" t="s">
        <v>148</v>
      </c>
    </row>
    <row r="115" spans="1:5" ht="30" customHeight="1" x14ac:dyDescent="0.25">
      <c r="A115" s="5" t="s">
        <v>146</v>
      </c>
      <c r="B115" s="27" t="s">
        <v>147</v>
      </c>
      <c r="C115" s="28" t="s">
        <v>32</v>
      </c>
      <c r="D115" s="8">
        <v>3.95</v>
      </c>
      <c r="E115" s="9" t="s">
        <v>148</v>
      </c>
    </row>
    <row r="116" spans="1:5" ht="30" customHeight="1" x14ac:dyDescent="0.25">
      <c r="A116" s="5" t="s">
        <v>12</v>
      </c>
      <c r="B116" s="27">
        <v>54229813516</v>
      </c>
      <c r="C116" s="28" t="s">
        <v>33</v>
      </c>
      <c r="D116" s="8">
        <v>172.93</v>
      </c>
      <c r="E116" s="9" t="s">
        <v>52</v>
      </c>
    </row>
    <row r="117" spans="1:5" ht="30" customHeight="1" x14ac:dyDescent="0.25">
      <c r="A117" s="5" t="s">
        <v>117</v>
      </c>
      <c r="B117" s="27" t="s">
        <v>118</v>
      </c>
      <c r="C117" s="28" t="s">
        <v>32</v>
      </c>
      <c r="D117" s="8">
        <v>27.48</v>
      </c>
      <c r="E117" s="9" t="s">
        <v>57</v>
      </c>
    </row>
    <row r="118" spans="1:5" ht="24.95" customHeight="1" x14ac:dyDescent="0.25">
      <c r="A118" s="97" t="s">
        <v>85</v>
      </c>
      <c r="B118" s="95" t="s">
        <v>86</v>
      </c>
      <c r="C118" s="96" t="s">
        <v>32</v>
      </c>
      <c r="D118" s="10">
        <v>1.66</v>
      </c>
      <c r="E118" s="9" t="s">
        <v>61</v>
      </c>
    </row>
    <row r="119" spans="1:5" ht="24.95" customHeight="1" x14ac:dyDescent="0.25">
      <c r="A119" s="97"/>
      <c r="B119" s="95"/>
      <c r="C119" s="96"/>
      <c r="D119" s="10">
        <v>16.18</v>
      </c>
      <c r="E119" s="9" t="s">
        <v>59</v>
      </c>
    </row>
    <row r="120" spans="1:5" ht="30" customHeight="1" x14ac:dyDescent="0.25">
      <c r="A120" s="90" t="s">
        <v>149</v>
      </c>
      <c r="B120" s="90"/>
      <c r="C120" s="90"/>
      <c r="D120" s="4">
        <f>SUM(D118:D119)</f>
        <v>17.84</v>
      </c>
      <c r="E120" s="2"/>
    </row>
    <row r="121" spans="1:5" ht="30" customHeight="1" x14ac:dyDescent="0.25">
      <c r="A121" s="5" t="s">
        <v>44</v>
      </c>
      <c r="B121" s="27" t="s">
        <v>45</v>
      </c>
      <c r="C121" s="28" t="s">
        <v>46</v>
      </c>
      <c r="D121" s="8">
        <v>10.94</v>
      </c>
      <c r="E121" s="9" t="s">
        <v>57</v>
      </c>
    </row>
    <row r="122" spans="1:5" ht="30" customHeight="1" x14ac:dyDescent="0.25">
      <c r="A122" s="5" t="s">
        <v>150</v>
      </c>
      <c r="B122" s="27" t="s">
        <v>151</v>
      </c>
      <c r="C122" s="28" t="s">
        <v>39</v>
      </c>
      <c r="D122" s="8">
        <v>49.76</v>
      </c>
      <c r="E122" s="9" t="s">
        <v>55</v>
      </c>
    </row>
    <row r="123" spans="1:5" ht="30" customHeight="1" x14ac:dyDescent="0.25">
      <c r="A123" s="5" t="s">
        <v>77</v>
      </c>
      <c r="B123" s="27" t="s">
        <v>76</v>
      </c>
      <c r="C123" s="28" t="s">
        <v>33</v>
      </c>
      <c r="D123" s="8">
        <v>264.27999999999997</v>
      </c>
      <c r="E123" s="9" t="s">
        <v>53</v>
      </c>
    </row>
    <row r="124" spans="1:5" ht="30" customHeight="1" x14ac:dyDescent="0.25">
      <c r="A124" s="5" t="s">
        <v>152</v>
      </c>
      <c r="B124" s="27" t="s">
        <v>153</v>
      </c>
      <c r="C124" s="28" t="s">
        <v>154</v>
      </c>
      <c r="D124" s="8">
        <v>214.5</v>
      </c>
      <c r="E124" s="9" t="s">
        <v>155</v>
      </c>
    </row>
    <row r="125" spans="1:5" ht="30" customHeight="1" x14ac:dyDescent="0.25">
      <c r="A125" s="9" t="s">
        <v>156</v>
      </c>
      <c r="B125" s="27" t="s">
        <v>157</v>
      </c>
      <c r="C125" s="28" t="s">
        <v>32</v>
      </c>
      <c r="D125" s="8">
        <v>25</v>
      </c>
      <c r="E125" s="9" t="s">
        <v>123</v>
      </c>
    </row>
    <row r="126" spans="1:5" ht="30" customHeight="1" x14ac:dyDescent="0.25">
      <c r="A126" s="5" t="s">
        <v>11</v>
      </c>
      <c r="B126" s="27">
        <v>18919978758</v>
      </c>
      <c r="C126" s="28" t="s">
        <v>33</v>
      </c>
      <c r="D126" s="8">
        <v>328.23</v>
      </c>
      <c r="E126" s="9" t="s">
        <v>53</v>
      </c>
    </row>
    <row r="127" spans="1:5" ht="30" customHeight="1" x14ac:dyDescent="0.25">
      <c r="A127" s="5" t="s">
        <v>159</v>
      </c>
      <c r="B127" s="27" t="s">
        <v>158</v>
      </c>
      <c r="C127" s="28" t="s">
        <v>32</v>
      </c>
      <c r="D127" s="8">
        <v>66.41</v>
      </c>
      <c r="E127" s="9" t="s">
        <v>55</v>
      </c>
    </row>
    <row r="128" spans="1:5" ht="30" customHeight="1" x14ac:dyDescent="0.25">
      <c r="A128" s="5" t="s">
        <v>14</v>
      </c>
      <c r="B128" s="27">
        <v>63073332379</v>
      </c>
      <c r="C128" s="28" t="s">
        <v>32</v>
      </c>
      <c r="D128" s="8">
        <v>1561.71</v>
      </c>
      <c r="E128" s="9" t="s">
        <v>56</v>
      </c>
    </row>
    <row r="129" spans="1:5" ht="30" customHeight="1" x14ac:dyDescent="0.25">
      <c r="A129" s="5" t="s">
        <v>91</v>
      </c>
      <c r="B129" s="27" t="s">
        <v>90</v>
      </c>
      <c r="C129" s="28" t="s">
        <v>33</v>
      </c>
      <c r="D129" s="8">
        <v>21.4</v>
      </c>
      <c r="E129" s="9" t="s">
        <v>53</v>
      </c>
    </row>
    <row r="130" spans="1:5" ht="30" customHeight="1" x14ac:dyDescent="0.25">
      <c r="A130" s="5" t="s">
        <v>161</v>
      </c>
      <c r="B130" s="27" t="s">
        <v>160</v>
      </c>
      <c r="C130" s="28" t="s">
        <v>32</v>
      </c>
      <c r="D130" s="8">
        <v>62.5</v>
      </c>
      <c r="E130" s="9" t="s">
        <v>162</v>
      </c>
    </row>
    <row r="131" spans="1:5" ht="30" customHeight="1" x14ac:dyDescent="0.25">
      <c r="A131" s="5" t="s">
        <v>163</v>
      </c>
      <c r="B131" s="27" t="s">
        <v>164</v>
      </c>
      <c r="C131" s="28" t="s">
        <v>33</v>
      </c>
      <c r="D131" s="8">
        <v>33.44</v>
      </c>
      <c r="E131" s="9" t="s">
        <v>55</v>
      </c>
    </row>
    <row r="132" spans="1:5" ht="30" customHeight="1" x14ac:dyDescent="0.25">
      <c r="A132" s="5" t="s">
        <v>27</v>
      </c>
      <c r="B132" s="27" t="s">
        <v>29</v>
      </c>
      <c r="C132" s="28" t="s">
        <v>32</v>
      </c>
      <c r="D132" s="8">
        <v>124.26</v>
      </c>
      <c r="E132" s="9" t="s">
        <v>57</v>
      </c>
    </row>
    <row r="133" spans="1:5" ht="30" customHeight="1" x14ac:dyDescent="0.25">
      <c r="A133" s="5" t="s">
        <v>166</v>
      </c>
      <c r="B133" s="27" t="s">
        <v>165</v>
      </c>
      <c r="C133" s="28" t="s">
        <v>32</v>
      </c>
      <c r="D133" s="8">
        <v>7.08</v>
      </c>
      <c r="E133" s="9" t="s">
        <v>148</v>
      </c>
    </row>
    <row r="134" spans="1:5" ht="30" customHeight="1" x14ac:dyDescent="0.25">
      <c r="A134" s="5" t="s">
        <v>8</v>
      </c>
      <c r="B134" s="27" t="s">
        <v>126</v>
      </c>
      <c r="C134" s="28" t="s">
        <v>32</v>
      </c>
      <c r="D134" s="8">
        <v>54.71</v>
      </c>
      <c r="E134" s="9" t="s">
        <v>50</v>
      </c>
    </row>
    <row r="135" spans="1:5" ht="30" customHeight="1" x14ac:dyDescent="0.25">
      <c r="A135" s="5" t="s">
        <v>168</v>
      </c>
      <c r="B135" s="27" t="s">
        <v>167</v>
      </c>
      <c r="C135" s="28" t="s">
        <v>169</v>
      </c>
      <c r="D135" s="8">
        <v>2060.92</v>
      </c>
      <c r="E135" s="9" t="s">
        <v>60</v>
      </c>
    </row>
    <row r="136" spans="1:5" ht="24.95" customHeight="1" x14ac:dyDescent="0.25">
      <c r="A136" s="97" t="s">
        <v>37</v>
      </c>
      <c r="B136" s="95" t="s">
        <v>170</v>
      </c>
      <c r="C136" s="96" t="s">
        <v>33</v>
      </c>
      <c r="D136" s="10">
        <v>14.23</v>
      </c>
      <c r="E136" s="9" t="s">
        <v>55</v>
      </c>
    </row>
    <row r="137" spans="1:5" ht="24.95" customHeight="1" x14ac:dyDescent="0.25">
      <c r="A137" s="97"/>
      <c r="B137" s="95"/>
      <c r="C137" s="96"/>
      <c r="D137" s="10">
        <v>17.100000000000001</v>
      </c>
      <c r="E137" s="9" t="s">
        <v>59</v>
      </c>
    </row>
    <row r="138" spans="1:5" ht="30" customHeight="1" x14ac:dyDescent="0.25">
      <c r="A138" s="90" t="s">
        <v>47</v>
      </c>
      <c r="B138" s="90"/>
      <c r="C138" s="90"/>
      <c r="D138" s="4">
        <f>SUM(D136:D137)</f>
        <v>31.330000000000002</v>
      </c>
      <c r="E138" s="2"/>
    </row>
    <row r="139" spans="1:5" ht="30" customHeight="1" x14ac:dyDescent="0.25">
      <c r="A139" s="5" t="s">
        <v>16</v>
      </c>
      <c r="B139" s="27" t="s">
        <v>171</v>
      </c>
      <c r="C139" s="28" t="s">
        <v>33</v>
      </c>
      <c r="D139" s="8">
        <v>450</v>
      </c>
      <c r="E139" s="9" t="s">
        <v>57</v>
      </c>
    </row>
    <row r="140" spans="1:5" ht="24.95" customHeight="1" x14ac:dyDescent="0.25">
      <c r="A140" s="97" t="s">
        <v>80</v>
      </c>
      <c r="B140" s="95" t="s">
        <v>81</v>
      </c>
      <c r="C140" s="96" t="s">
        <v>33</v>
      </c>
      <c r="D140" s="10">
        <v>106.54</v>
      </c>
      <c r="E140" s="9" t="s">
        <v>51</v>
      </c>
    </row>
    <row r="141" spans="1:5" ht="24.95" customHeight="1" x14ac:dyDescent="0.25">
      <c r="A141" s="97"/>
      <c r="B141" s="95"/>
      <c r="C141" s="96"/>
      <c r="D141" s="10">
        <v>2594.61</v>
      </c>
      <c r="E141" s="9" t="s">
        <v>64</v>
      </c>
    </row>
    <row r="142" spans="1:5" ht="30" customHeight="1" x14ac:dyDescent="0.25">
      <c r="A142" s="90" t="s">
        <v>82</v>
      </c>
      <c r="B142" s="90"/>
      <c r="C142" s="90"/>
      <c r="D142" s="4">
        <f>SUM(D140:D141)</f>
        <v>2701.15</v>
      </c>
      <c r="E142" s="2"/>
    </row>
    <row r="143" spans="1:5" ht="30" customHeight="1" x14ac:dyDescent="0.25">
      <c r="A143" s="9" t="s">
        <v>119</v>
      </c>
      <c r="B143" s="27" t="s">
        <v>96</v>
      </c>
      <c r="C143" s="28" t="s">
        <v>33</v>
      </c>
      <c r="D143" s="8">
        <v>696.5</v>
      </c>
      <c r="E143" s="9" t="s">
        <v>53</v>
      </c>
    </row>
    <row r="144" spans="1:5" ht="30" customHeight="1" x14ac:dyDescent="0.25">
      <c r="A144" s="5" t="s">
        <v>83</v>
      </c>
      <c r="B144" s="27" t="s">
        <v>84</v>
      </c>
      <c r="C144" s="28" t="s">
        <v>32</v>
      </c>
      <c r="D144" s="8">
        <v>66.36</v>
      </c>
      <c r="E144" s="9" t="s">
        <v>59</v>
      </c>
    </row>
    <row r="145" spans="1:5" ht="30" customHeight="1" x14ac:dyDescent="0.25">
      <c r="A145" s="5" t="s">
        <v>101</v>
      </c>
      <c r="B145" s="27" t="s">
        <v>99</v>
      </c>
      <c r="C145" s="28" t="s">
        <v>32</v>
      </c>
      <c r="D145" s="8">
        <v>132.63999999999999</v>
      </c>
      <c r="E145" s="9" t="s">
        <v>61</v>
      </c>
    </row>
    <row r="146" spans="1:5" ht="30" customHeight="1" x14ac:dyDescent="0.25">
      <c r="A146" s="5" t="s">
        <v>15</v>
      </c>
      <c r="B146" s="27">
        <v>50646729695</v>
      </c>
      <c r="C146" s="28" t="s">
        <v>38</v>
      </c>
      <c r="D146" s="8">
        <v>5902.35</v>
      </c>
      <c r="E146" s="9" t="s">
        <v>57</v>
      </c>
    </row>
    <row r="147" spans="1:5" ht="30" customHeight="1" x14ac:dyDescent="0.25">
      <c r="A147" s="5" t="s">
        <v>92</v>
      </c>
      <c r="B147" s="27" t="s">
        <v>93</v>
      </c>
      <c r="C147" s="28" t="s">
        <v>32</v>
      </c>
      <c r="D147" s="8">
        <v>6</v>
      </c>
      <c r="E147" s="9" t="s">
        <v>94</v>
      </c>
    </row>
    <row r="148" spans="1:5" ht="30" customHeight="1" x14ac:dyDescent="0.25">
      <c r="A148" s="93" t="s">
        <v>173</v>
      </c>
      <c r="B148" s="93"/>
      <c r="C148" s="93"/>
      <c r="D148" s="13">
        <f>SUM(D110:D117,D120:D135,D138:D139,D142:D147)</f>
        <v>36339.769999999997</v>
      </c>
    </row>
    <row r="149" spans="1:5" ht="24.95" customHeight="1" x14ac:dyDescent="0.25">
      <c r="A149" s="90" t="s">
        <v>174</v>
      </c>
      <c r="B149" s="90"/>
      <c r="C149" s="90"/>
      <c r="D149" s="90"/>
      <c r="E149" s="90"/>
    </row>
    <row r="150" spans="1:5" ht="30" customHeight="1" x14ac:dyDescent="0.25">
      <c r="A150" s="5" t="s">
        <v>175</v>
      </c>
      <c r="B150" s="33" t="s">
        <v>176</v>
      </c>
      <c r="C150" s="34" t="s">
        <v>177</v>
      </c>
      <c r="D150" s="8">
        <v>84.2</v>
      </c>
      <c r="E150" s="9" t="s">
        <v>148</v>
      </c>
    </row>
    <row r="151" spans="1:5" ht="24.95" customHeight="1" x14ac:dyDescent="0.25">
      <c r="A151" s="94" t="s">
        <v>37</v>
      </c>
      <c r="B151" s="95" t="s">
        <v>170</v>
      </c>
      <c r="C151" s="99" t="s">
        <v>33</v>
      </c>
      <c r="D151" s="10">
        <v>342.63</v>
      </c>
      <c r="E151" s="9" t="s">
        <v>55</v>
      </c>
    </row>
    <row r="152" spans="1:5" ht="24.95" customHeight="1" x14ac:dyDescent="0.25">
      <c r="A152" s="94"/>
      <c r="B152" s="95"/>
      <c r="C152" s="99"/>
      <c r="D152" s="10">
        <v>18.78</v>
      </c>
      <c r="E152" s="9" t="s">
        <v>59</v>
      </c>
    </row>
    <row r="153" spans="1:5" ht="24.95" customHeight="1" x14ac:dyDescent="0.25">
      <c r="A153" s="94"/>
      <c r="B153" s="95"/>
      <c r="C153" s="99"/>
      <c r="D153" s="10">
        <v>69.599999999999994</v>
      </c>
      <c r="E153" s="9" t="s">
        <v>148</v>
      </c>
    </row>
    <row r="154" spans="1:5" ht="30" customHeight="1" x14ac:dyDescent="0.25">
      <c r="A154" s="90" t="s">
        <v>47</v>
      </c>
      <c r="B154" s="90"/>
      <c r="C154" s="90"/>
      <c r="D154" s="4">
        <f>SUM(D151:D153)</f>
        <v>431.01</v>
      </c>
      <c r="E154" s="2"/>
    </row>
    <row r="155" spans="1:5" ht="30" customHeight="1" x14ac:dyDescent="0.25">
      <c r="A155" s="5" t="s">
        <v>27</v>
      </c>
      <c r="B155" s="33" t="s">
        <v>29</v>
      </c>
      <c r="C155" s="34" t="s">
        <v>32</v>
      </c>
      <c r="D155" s="8">
        <v>117.88</v>
      </c>
      <c r="E155" s="9" t="s">
        <v>57</v>
      </c>
    </row>
    <row r="156" spans="1:5" ht="30" customHeight="1" x14ac:dyDescent="0.25">
      <c r="A156" s="5" t="s">
        <v>12</v>
      </c>
      <c r="B156" s="33">
        <v>54229813516</v>
      </c>
      <c r="C156" s="34" t="s">
        <v>33</v>
      </c>
      <c r="D156" s="8">
        <v>200</v>
      </c>
      <c r="E156" s="9" t="s">
        <v>60</v>
      </c>
    </row>
    <row r="157" spans="1:5" ht="30" customHeight="1" x14ac:dyDescent="0.25">
      <c r="A157" s="5" t="s">
        <v>139</v>
      </c>
      <c r="B157" s="33" t="s">
        <v>140</v>
      </c>
      <c r="C157" s="34" t="s">
        <v>36</v>
      </c>
      <c r="D157" s="8">
        <v>10867.17</v>
      </c>
      <c r="E157" s="9" t="s">
        <v>64</v>
      </c>
    </row>
    <row r="158" spans="1:5" ht="30" customHeight="1" x14ac:dyDescent="0.25">
      <c r="A158" s="5" t="s">
        <v>91</v>
      </c>
      <c r="B158" s="33" t="s">
        <v>90</v>
      </c>
      <c r="C158" s="34" t="s">
        <v>33</v>
      </c>
      <c r="D158" s="8">
        <v>21.4</v>
      </c>
      <c r="E158" s="9" t="s">
        <v>53</v>
      </c>
    </row>
    <row r="159" spans="1:5" ht="30" customHeight="1" x14ac:dyDescent="0.25">
      <c r="A159" s="5" t="s">
        <v>117</v>
      </c>
      <c r="B159" s="33" t="s">
        <v>118</v>
      </c>
      <c r="C159" s="34" t="s">
        <v>32</v>
      </c>
      <c r="D159" s="8">
        <v>31.05</v>
      </c>
      <c r="E159" s="9" t="s">
        <v>57</v>
      </c>
    </row>
    <row r="160" spans="1:5" ht="30" customHeight="1" x14ac:dyDescent="0.25">
      <c r="A160" s="5" t="s">
        <v>101</v>
      </c>
      <c r="B160" s="33" t="s">
        <v>99</v>
      </c>
      <c r="C160" s="34" t="s">
        <v>32</v>
      </c>
      <c r="D160" s="8">
        <v>132.63999999999999</v>
      </c>
      <c r="E160" s="9" t="s">
        <v>61</v>
      </c>
    </row>
    <row r="161" spans="1:5" ht="30" customHeight="1" x14ac:dyDescent="0.25">
      <c r="A161" s="9" t="s">
        <v>178</v>
      </c>
      <c r="B161" s="33" t="s">
        <v>179</v>
      </c>
      <c r="C161" s="34" t="s">
        <v>180</v>
      </c>
      <c r="D161" s="8">
        <v>100</v>
      </c>
      <c r="E161" s="9" t="s">
        <v>94</v>
      </c>
    </row>
    <row r="162" spans="1:5" ht="24.95" customHeight="1" x14ac:dyDescent="0.25">
      <c r="A162" s="97" t="s">
        <v>80</v>
      </c>
      <c r="B162" s="95" t="s">
        <v>81</v>
      </c>
      <c r="C162" s="96" t="s">
        <v>33</v>
      </c>
      <c r="D162" s="10">
        <v>84.45</v>
      </c>
      <c r="E162" s="9" t="s">
        <v>51</v>
      </c>
    </row>
    <row r="163" spans="1:5" ht="24.95" customHeight="1" x14ac:dyDescent="0.25">
      <c r="A163" s="97"/>
      <c r="B163" s="95"/>
      <c r="C163" s="96"/>
      <c r="D163" s="10">
        <v>2010.57</v>
      </c>
      <c r="E163" s="9" t="s">
        <v>64</v>
      </c>
    </row>
    <row r="164" spans="1:5" ht="30" customHeight="1" x14ac:dyDescent="0.25">
      <c r="A164" s="90" t="s">
        <v>82</v>
      </c>
      <c r="B164" s="90"/>
      <c r="C164" s="90"/>
      <c r="D164" s="4">
        <f>SUM(D162:D163)</f>
        <v>2095.02</v>
      </c>
      <c r="E164" s="2"/>
    </row>
    <row r="165" spans="1:5" ht="30" customHeight="1" x14ac:dyDescent="0.25">
      <c r="A165" s="5" t="s">
        <v>83</v>
      </c>
      <c r="B165" s="33" t="s">
        <v>84</v>
      </c>
      <c r="C165" s="34" t="s">
        <v>32</v>
      </c>
      <c r="D165" s="8">
        <v>66.36</v>
      </c>
      <c r="E165" s="9" t="s">
        <v>59</v>
      </c>
    </row>
    <row r="166" spans="1:5" ht="30" customHeight="1" x14ac:dyDescent="0.25">
      <c r="A166" s="5" t="s">
        <v>77</v>
      </c>
      <c r="B166" s="33" t="s">
        <v>76</v>
      </c>
      <c r="C166" s="34" t="s">
        <v>33</v>
      </c>
      <c r="D166" s="8">
        <v>183.91</v>
      </c>
      <c r="E166" s="9" t="s">
        <v>53</v>
      </c>
    </row>
    <row r="167" spans="1:5" ht="30" customHeight="1" x14ac:dyDescent="0.25">
      <c r="A167" s="5" t="s">
        <v>21</v>
      </c>
      <c r="B167" s="33">
        <v>84456801514</v>
      </c>
      <c r="C167" s="34" t="s">
        <v>41</v>
      </c>
      <c r="D167" s="8">
        <v>185.8</v>
      </c>
      <c r="E167" s="9" t="s">
        <v>61</v>
      </c>
    </row>
    <row r="168" spans="1:5" ht="30" customHeight="1" x14ac:dyDescent="0.25">
      <c r="A168" s="5" t="s">
        <v>23</v>
      </c>
      <c r="B168" s="33">
        <v>62347407589</v>
      </c>
      <c r="C168" s="34" t="s">
        <v>32</v>
      </c>
      <c r="D168" s="8">
        <v>259.63</v>
      </c>
      <c r="E168" s="37" t="s">
        <v>52</v>
      </c>
    </row>
    <row r="169" spans="1:5" ht="30" customHeight="1" x14ac:dyDescent="0.25">
      <c r="A169" s="9" t="s">
        <v>119</v>
      </c>
      <c r="B169" s="33" t="s">
        <v>96</v>
      </c>
      <c r="C169" s="34" t="s">
        <v>33</v>
      </c>
      <c r="D169" s="8">
        <v>696.5</v>
      </c>
      <c r="E169" s="9" t="s">
        <v>53</v>
      </c>
    </row>
    <row r="170" spans="1:5" ht="30" customHeight="1" x14ac:dyDescent="0.25">
      <c r="A170" s="9" t="s">
        <v>183</v>
      </c>
      <c r="B170" s="33" t="s">
        <v>181</v>
      </c>
      <c r="C170" s="36" t="s">
        <v>182</v>
      </c>
      <c r="D170" s="8">
        <v>231</v>
      </c>
      <c r="E170" s="9" t="s">
        <v>94</v>
      </c>
    </row>
    <row r="171" spans="1:5" ht="30" customHeight="1" x14ac:dyDescent="0.25">
      <c r="A171" s="5" t="s">
        <v>15</v>
      </c>
      <c r="B171" s="33">
        <v>50646729695</v>
      </c>
      <c r="C171" s="34" t="s">
        <v>38</v>
      </c>
      <c r="D171" s="8">
        <v>4970.3999999999996</v>
      </c>
      <c r="E171" s="9" t="s">
        <v>57</v>
      </c>
    </row>
    <row r="172" spans="1:5" ht="30" customHeight="1" x14ac:dyDescent="0.25">
      <c r="A172" s="5" t="s">
        <v>8</v>
      </c>
      <c r="B172" s="33" t="s">
        <v>126</v>
      </c>
      <c r="C172" s="34" t="s">
        <v>32</v>
      </c>
      <c r="D172" s="8">
        <v>53.78</v>
      </c>
      <c r="E172" s="9" t="s">
        <v>50</v>
      </c>
    </row>
    <row r="173" spans="1:5" ht="30" customHeight="1" x14ac:dyDescent="0.25">
      <c r="A173" s="5" t="s">
        <v>85</v>
      </c>
      <c r="B173" s="33" t="s">
        <v>86</v>
      </c>
      <c r="C173" s="34" t="s">
        <v>32</v>
      </c>
      <c r="D173" s="8">
        <v>1.66</v>
      </c>
      <c r="E173" s="9" t="s">
        <v>61</v>
      </c>
    </row>
    <row r="174" spans="1:5" ht="30" customHeight="1" x14ac:dyDescent="0.25">
      <c r="A174" s="5" t="s">
        <v>14</v>
      </c>
      <c r="B174" s="33">
        <v>63073332379</v>
      </c>
      <c r="C174" s="34" t="s">
        <v>32</v>
      </c>
      <c r="D174" s="8">
        <v>911.54</v>
      </c>
      <c r="E174" s="9" t="s">
        <v>56</v>
      </c>
    </row>
    <row r="175" spans="1:5" ht="30" customHeight="1" x14ac:dyDescent="0.25">
      <c r="A175" s="5" t="s">
        <v>44</v>
      </c>
      <c r="B175" s="33" t="s">
        <v>45</v>
      </c>
      <c r="C175" s="34" t="s">
        <v>46</v>
      </c>
      <c r="D175" s="8">
        <v>4.22</v>
      </c>
      <c r="E175" s="9" t="s">
        <v>57</v>
      </c>
    </row>
    <row r="176" spans="1:5" ht="30" customHeight="1" x14ac:dyDescent="0.25">
      <c r="A176" s="5" t="s">
        <v>26</v>
      </c>
      <c r="B176" s="33" t="s">
        <v>28</v>
      </c>
      <c r="C176" s="34" t="s">
        <v>40</v>
      </c>
      <c r="D176" s="8">
        <v>575.13</v>
      </c>
      <c r="E176" s="9" t="s">
        <v>64</v>
      </c>
    </row>
    <row r="177" spans="1:5" ht="30" customHeight="1" x14ac:dyDescent="0.25">
      <c r="A177" s="93" t="s">
        <v>184</v>
      </c>
      <c r="B177" s="93"/>
      <c r="C177" s="93"/>
      <c r="D177" s="13">
        <f>SUM(D150,D154,D155:D161,D164,D165:D176)</f>
        <v>22220.3</v>
      </c>
    </row>
    <row r="178" spans="1:5" ht="30" customHeight="1" x14ac:dyDescent="0.25">
      <c r="A178" s="90" t="s">
        <v>208</v>
      </c>
      <c r="B178" s="90"/>
      <c r="C178" s="90"/>
      <c r="D178" s="90"/>
      <c r="E178" s="90"/>
    </row>
    <row r="179" spans="1:5" ht="30" customHeight="1" x14ac:dyDescent="0.25">
      <c r="A179" s="5" t="s">
        <v>185</v>
      </c>
      <c r="B179" s="38" t="s">
        <v>186</v>
      </c>
      <c r="C179" s="40" t="s">
        <v>39</v>
      </c>
      <c r="D179" s="8">
        <v>40.68</v>
      </c>
      <c r="E179" s="9" t="s">
        <v>148</v>
      </c>
    </row>
    <row r="180" spans="1:5" ht="30" customHeight="1" x14ac:dyDescent="0.25">
      <c r="A180" s="5" t="s">
        <v>188</v>
      </c>
      <c r="B180" s="38" t="s">
        <v>187</v>
      </c>
      <c r="C180" s="40" t="s">
        <v>33</v>
      </c>
      <c r="D180" s="8">
        <v>663.61</v>
      </c>
      <c r="E180" s="9" t="s">
        <v>162</v>
      </c>
    </row>
    <row r="181" spans="1:5" ht="30" customHeight="1" x14ac:dyDescent="0.25">
      <c r="A181" s="5" t="s">
        <v>15</v>
      </c>
      <c r="B181" s="38">
        <v>50646729695</v>
      </c>
      <c r="C181" s="40" t="s">
        <v>38</v>
      </c>
      <c r="D181" s="8">
        <v>6650.5</v>
      </c>
      <c r="E181" s="9" t="s">
        <v>57</v>
      </c>
    </row>
    <row r="182" spans="1:5" ht="30" customHeight="1" x14ac:dyDescent="0.25">
      <c r="A182" s="5" t="s">
        <v>11</v>
      </c>
      <c r="B182" s="38">
        <v>18919978758</v>
      </c>
      <c r="C182" s="40" t="s">
        <v>33</v>
      </c>
      <c r="D182" s="8">
        <v>656.46</v>
      </c>
      <c r="E182" s="9" t="s">
        <v>53</v>
      </c>
    </row>
    <row r="183" spans="1:5" ht="30" customHeight="1" x14ac:dyDescent="0.25">
      <c r="A183" s="5" t="s">
        <v>189</v>
      </c>
      <c r="B183" s="38" t="s">
        <v>190</v>
      </c>
      <c r="C183" s="40" t="s">
        <v>38</v>
      </c>
      <c r="D183" s="8">
        <v>6</v>
      </c>
      <c r="E183" s="9" t="s">
        <v>148</v>
      </c>
    </row>
    <row r="184" spans="1:5" ht="24.95" customHeight="1" x14ac:dyDescent="0.25">
      <c r="A184" s="97" t="s">
        <v>80</v>
      </c>
      <c r="B184" s="95" t="s">
        <v>81</v>
      </c>
      <c r="C184" s="96" t="s">
        <v>33</v>
      </c>
      <c r="D184" s="10">
        <v>88.23</v>
      </c>
      <c r="E184" s="9" t="s">
        <v>51</v>
      </c>
    </row>
    <row r="185" spans="1:5" ht="24.95" customHeight="1" x14ac:dyDescent="0.25">
      <c r="A185" s="97"/>
      <c r="B185" s="95"/>
      <c r="C185" s="96"/>
      <c r="D185" s="10">
        <v>2572.2399999999998</v>
      </c>
      <c r="E185" s="9" t="s">
        <v>64</v>
      </c>
    </row>
    <row r="186" spans="1:5" ht="30" customHeight="1" x14ac:dyDescent="0.25">
      <c r="A186" s="90" t="s">
        <v>82</v>
      </c>
      <c r="B186" s="90"/>
      <c r="C186" s="90"/>
      <c r="D186" s="4">
        <f>SUM(D184:D185)</f>
        <v>2660.47</v>
      </c>
      <c r="E186" s="2"/>
    </row>
    <row r="187" spans="1:5" ht="30" customHeight="1" x14ac:dyDescent="0.25">
      <c r="A187" s="5" t="s">
        <v>101</v>
      </c>
      <c r="B187" s="38" t="s">
        <v>99</v>
      </c>
      <c r="C187" s="40" t="s">
        <v>32</v>
      </c>
      <c r="D187" s="8">
        <v>132.63999999999999</v>
      </c>
      <c r="E187" s="9" t="s">
        <v>61</v>
      </c>
    </row>
    <row r="188" spans="1:5" ht="30" customHeight="1" x14ac:dyDescent="0.25">
      <c r="A188" s="94" t="s">
        <v>24</v>
      </c>
      <c r="B188" s="95">
        <v>14777252570</v>
      </c>
      <c r="C188" s="96" t="s">
        <v>33</v>
      </c>
      <c r="D188" s="10">
        <v>260.63</v>
      </c>
      <c r="E188" s="9" t="s">
        <v>55</v>
      </c>
    </row>
    <row r="189" spans="1:5" ht="30" customHeight="1" x14ac:dyDescent="0.25">
      <c r="A189" s="94"/>
      <c r="B189" s="95"/>
      <c r="C189" s="96"/>
      <c r="D189" s="10">
        <v>2263.88</v>
      </c>
      <c r="E189" s="9" t="s">
        <v>63</v>
      </c>
    </row>
    <row r="190" spans="1:5" ht="30" customHeight="1" x14ac:dyDescent="0.25">
      <c r="A190" s="90" t="s">
        <v>49</v>
      </c>
      <c r="B190" s="90"/>
      <c r="C190" s="90"/>
      <c r="D190" s="4">
        <f>SUM(D188:D189)</f>
        <v>2524.5100000000002</v>
      </c>
      <c r="E190" s="2"/>
    </row>
    <row r="191" spans="1:5" ht="30" customHeight="1" x14ac:dyDescent="0.25">
      <c r="A191" s="5" t="s">
        <v>12</v>
      </c>
      <c r="B191" s="38">
        <v>54229813516</v>
      </c>
      <c r="C191" s="40" t="s">
        <v>33</v>
      </c>
      <c r="D191" s="8">
        <v>64.12</v>
      </c>
      <c r="E191" s="9" t="s">
        <v>52</v>
      </c>
    </row>
    <row r="192" spans="1:5" ht="30" customHeight="1" x14ac:dyDescent="0.25">
      <c r="A192" s="5" t="s">
        <v>77</v>
      </c>
      <c r="B192" s="38" t="s">
        <v>76</v>
      </c>
      <c r="C192" s="40" t="s">
        <v>33</v>
      </c>
      <c r="D192" s="8">
        <v>186.33</v>
      </c>
      <c r="E192" s="9" t="s">
        <v>53</v>
      </c>
    </row>
    <row r="193" spans="1:5" ht="30" customHeight="1" x14ac:dyDescent="0.25">
      <c r="A193" s="5" t="s">
        <v>191</v>
      </c>
      <c r="B193" s="38" t="s">
        <v>192</v>
      </c>
      <c r="C193" s="40" t="s">
        <v>33</v>
      </c>
      <c r="D193" s="8">
        <v>1344</v>
      </c>
      <c r="E193" s="9" t="s">
        <v>62</v>
      </c>
    </row>
    <row r="194" spans="1:5" ht="24.95" customHeight="1" x14ac:dyDescent="0.25">
      <c r="A194" s="97" t="s">
        <v>37</v>
      </c>
      <c r="B194" s="95" t="s">
        <v>170</v>
      </c>
      <c r="C194" s="96" t="s">
        <v>33</v>
      </c>
      <c r="D194" s="10">
        <v>491.25</v>
      </c>
      <c r="E194" s="9" t="s">
        <v>55</v>
      </c>
    </row>
    <row r="195" spans="1:5" ht="24.95" customHeight="1" x14ac:dyDescent="0.25">
      <c r="A195" s="97"/>
      <c r="B195" s="95"/>
      <c r="C195" s="96"/>
      <c r="D195" s="10">
        <v>14.2</v>
      </c>
      <c r="E195" s="9" t="s">
        <v>148</v>
      </c>
    </row>
    <row r="196" spans="1:5" ht="30" customHeight="1" x14ac:dyDescent="0.25">
      <c r="A196" s="90" t="s">
        <v>47</v>
      </c>
      <c r="B196" s="90"/>
      <c r="C196" s="90"/>
      <c r="D196" s="4">
        <f>SUM(D194:D195)</f>
        <v>505.45</v>
      </c>
      <c r="E196" s="2"/>
    </row>
    <row r="197" spans="1:5" ht="30" customHeight="1" x14ac:dyDescent="0.25">
      <c r="A197" s="5" t="s">
        <v>27</v>
      </c>
      <c r="B197" s="38" t="s">
        <v>29</v>
      </c>
      <c r="C197" s="40" t="s">
        <v>32</v>
      </c>
      <c r="D197" s="8">
        <v>116.76</v>
      </c>
      <c r="E197" s="9" t="s">
        <v>57</v>
      </c>
    </row>
    <row r="198" spans="1:5" ht="30" customHeight="1" x14ac:dyDescent="0.25">
      <c r="A198" s="5" t="s">
        <v>193</v>
      </c>
      <c r="B198" s="38" t="s">
        <v>194</v>
      </c>
      <c r="C198" s="40" t="s">
        <v>195</v>
      </c>
      <c r="D198" s="8">
        <v>259.06</v>
      </c>
      <c r="E198" s="9" t="s">
        <v>55</v>
      </c>
    </row>
    <row r="199" spans="1:5" ht="30" customHeight="1" x14ac:dyDescent="0.25">
      <c r="A199" s="9" t="s">
        <v>119</v>
      </c>
      <c r="B199" s="38" t="s">
        <v>96</v>
      </c>
      <c r="C199" s="40" t="s">
        <v>33</v>
      </c>
      <c r="D199" s="8">
        <v>696.5</v>
      </c>
      <c r="E199" s="9" t="s">
        <v>53</v>
      </c>
    </row>
    <row r="200" spans="1:5" ht="30" customHeight="1" x14ac:dyDescent="0.25">
      <c r="A200" s="5" t="s">
        <v>91</v>
      </c>
      <c r="B200" s="38" t="s">
        <v>90</v>
      </c>
      <c r="C200" s="40" t="s">
        <v>33</v>
      </c>
      <c r="D200" s="8">
        <v>21.4</v>
      </c>
      <c r="E200" s="9" t="s">
        <v>53</v>
      </c>
    </row>
    <row r="201" spans="1:5" ht="30" customHeight="1" x14ac:dyDescent="0.25">
      <c r="A201" s="9" t="s">
        <v>196</v>
      </c>
      <c r="B201" s="38" t="s">
        <v>197</v>
      </c>
      <c r="C201" s="40" t="s">
        <v>198</v>
      </c>
      <c r="D201" s="8">
        <v>300.29000000000002</v>
      </c>
      <c r="E201" s="9" t="s">
        <v>53</v>
      </c>
    </row>
    <row r="202" spans="1:5" ht="30" customHeight="1" x14ac:dyDescent="0.25">
      <c r="A202" s="5" t="s">
        <v>44</v>
      </c>
      <c r="B202" s="38" t="s">
        <v>45</v>
      </c>
      <c r="C202" s="40" t="s">
        <v>46</v>
      </c>
      <c r="D202" s="8">
        <v>5</v>
      </c>
      <c r="E202" s="9" t="s">
        <v>57</v>
      </c>
    </row>
    <row r="203" spans="1:5" ht="30" customHeight="1" x14ac:dyDescent="0.25">
      <c r="A203" s="5" t="s">
        <v>8</v>
      </c>
      <c r="B203" s="38">
        <v>87939104217</v>
      </c>
      <c r="C203" s="40" t="s">
        <v>32</v>
      </c>
      <c r="D203" s="8">
        <v>49.85</v>
      </c>
      <c r="E203" s="9" t="s">
        <v>50</v>
      </c>
    </row>
    <row r="204" spans="1:5" ht="45" x14ac:dyDescent="0.25">
      <c r="A204" s="9" t="s">
        <v>199</v>
      </c>
      <c r="B204" s="38" t="s">
        <v>200</v>
      </c>
      <c r="C204" s="40" t="s">
        <v>33</v>
      </c>
      <c r="D204" s="8">
        <v>398.16</v>
      </c>
      <c r="E204" s="9" t="s">
        <v>53</v>
      </c>
    </row>
    <row r="205" spans="1:5" ht="30" customHeight="1" x14ac:dyDescent="0.25">
      <c r="A205" s="5" t="s">
        <v>83</v>
      </c>
      <c r="B205" s="38" t="s">
        <v>84</v>
      </c>
      <c r="C205" s="40" t="s">
        <v>32</v>
      </c>
      <c r="D205" s="8">
        <v>66.36</v>
      </c>
      <c r="E205" s="9" t="s">
        <v>59</v>
      </c>
    </row>
    <row r="206" spans="1:5" ht="30" customHeight="1" x14ac:dyDescent="0.25">
      <c r="A206" s="5" t="s">
        <v>23</v>
      </c>
      <c r="B206" s="38">
        <v>62347407589</v>
      </c>
      <c r="C206" s="40" t="s">
        <v>32</v>
      </c>
      <c r="D206" s="8">
        <v>108.96</v>
      </c>
      <c r="E206" s="37" t="s">
        <v>52</v>
      </c>
    </row>
    <row r="207" spans="1:5" ht="30" customHeight="1" x14ac:dyDescent="0.25">
      <c r="A207" s="5" t="s">
        <v>14</v>
      </c>
      <c r="B207" s="38">
        <v>63073332379</v>
      </c>
      <c r="C207" s="40" t="s">
        <v>32</v>
      </c>
      <c r="D207" s="8">
        <v>742.27</v>
      </c>
      <c r="E207" s="9" t="s">
        <v>56</v>
      </c>
    </row>
    <row r="208" spans="1:5" ht="30" customHeight="1" x14ac:dyDescent="0.25">
      <c r="A208" s="5" t="s">
        <v>139</v>
      </c>
      <c r="B208" s="38" t="s">
        <v>140</v>
      </c>
      <c r="C208" s="40" t="s">
        <v>36</v>
      </c>
      <c r="D208" s="8">
        <v>8474.75</v>
      </c>
      <c r="E208" s="9" t="s">
        <v>64</v>
      </c>
    </row>
    <row r="209" spans="1:5" ht="30" customHeight="1" x14ac:dyDescent="0.25">
      <c r="A209" s="5" t="s">
        <v>201</v>
      </c>
      <c r="B209" s="38" t="s">
        <v>202</v>
      </c>
      <c r="C209" s="40" t="s">
        <v>33</v>
      </c>
      <c r="D209" s="8">
        <v>350</v>
      </c>
      <c r="E209" s="9" t="s">
        <v>59</v>
      </c>
    </row>
    <row r="210" spans="1:5" ht="30" customHeight="1" x14ac:dyDescent="0.25">
      <c r="A210" s="5" t="s">
        <v>203</v>
      </c>
      <c r="B210" s="38" t="s">
        <v>204</v>
      </c>
      <c r="C210" s="40" t="s">
        <v>33</v>
      </c>
      <c r="D210" s="8">
        <v>48</v>
      </c>
      <c r="E210" s="9" t="s">
        <v>148</v>
      </c>
    </row>
    <row r="211" spans="1:5" ht="30" customHeight="1" x14ac:dyDescent="0.25">
      <c r="A211" s="5" t="s">
        <v>205</v>
      </c>
      <c r="B211" s="38" t="s">
        <v>206</v>
      </c>
      <c r="C211" s="42" t="s">
        <v>207</v>
      </c>
      <c r="D211" s="8">
        <v>338.45</v>
      </c>
      <c r="E211" s="9" t="s">
        <v>58</v>
      </c>
    </row>
    <row r="212" spans="1:5" ht="30" customHeight="1" x14ac:dyDescent="0.25">
      <c r="A212" s="5" t="s">
        <v>85</v>
      </c>
      <c r="B212" s="38" t="s">
        <v>86</v>
      </c>
      <c r="C212" s="40" t="s">
        <v>32</v>
      </c>
      <c r="D212" s="8">
        <v>1.66</v>
      </c>
      <c r="E212" s="9" t="s">
        <v>61</v>
      </c>
    </row>
    <row r="213" spans="1:5" ht="30" customHeight="1" x14ac:dyDescent="0.25">
      <c r="A213" s="5" t="s">
        <v>21</v>
      </c>
      <c r="B213" s="38">
        <v>84456801514</v>
      </c>
      <c r="C213" s="40" t="s">
        <v>41</v>
      </c>
      <c r="D213" s="8">
        <v>92.9</v>
      </c>
      <c r="E213" s="9" t="s">
        <v>61</v>
      </c>
    </row>
    <row r="214" spans="1:5" ht="30" customHeight="1" x14ac:dyDescent="0.25">
      <c r="A214" s="93" t="s">
        <v>209</v>
      </c>
      <c r="B214" s="93"/>
      <c r="C214" s="93"/>
      <c r="D214" s="43">
        <f>SUM(D179:D183,D186:D187,D190:D193,D196:D213)</f>
        <v>27505.140000000003</v>
      </c>
    </row>
    <row r="215" spans="1:5" ht="30" customHeight="1" x14ac:dyDescent="0.25">
      <c r="A215" s="90" t="s">
        <v>210</v>
      </c>
      <c r="B215" s="90"/>
      <c r="C215" s="90"/>
      <c r="D215" s="90"/>
      <c r="E215" s="90"/>
    </row>
    <row r="216" spans="1:5" ht="30" customHeight="1" x14ac:dyDescent="0.25">
      <c r="A216" s="5" t="s">
        <v>83</v>
      </c>
      <c r="B216" s="45" t="s">
        <v>84</v>
      </c>
      <c r="C216" s="46" t="s">
        <v>32</v>
      </c>
      <c r="D216" s="8">
        <v>66.36</v>
      </c>
      <c r="E216" s="9" t="s">
        <v>59</v>
      </c>
    </row>
    <row r="217" spans="1:5" ht="30" customHeight="1" x14ac:dyDescent="0.25">
      <c r="A217" s="5" t="s">
        <v>44</v>
      </c>
      <c r="B217" s="45" t="s">
        <v>45</v>
      </c>
      <c r="C217" s="46" t="s">
        <v>46</v>
      </c>
      <c r="D217" s="8">
        <v>0.72</v>
      </c>
      <c r="E217" s="9" t="s">
        <v>57</v>
      </c>
    </row>
    <row r="218" spans="1:5" ht="30" customHeight="1" x14ac:dyDescent="0.25">
      <c r="A218" s="5" t="s">
        <v>211</v>
      </c>
      <c r="B218" s="45" t="s">
        <v>212</v>
      </c>
      <c r="C218" s="46" t="s">
        <v>32</v>
      </c>
      <c r="D218" s="8">
        <v>134.04</v>
      </c>
      <c r="E218" s="9" t="s">
        <v>148</v>
      </c>
    </row>
    <row r="219" spans="1:5" ht="30" customHeight="1" x14ac:dyDescent="0.25">
      <c r="A219" s="5" t="s">
        <v>101</v>
      </c>
      <c r="B219" s="45" t="s">
        <v>99</v>
      </c>
      <c r="C219" s="46" t="s">
        <v>32</v>
      </c>
      <c r="D219" s="8">
        <v>132.63999999999999</v>
      </c>
      <c r="E219" s="9" t="s">
        <v>61</v>
      </c>
    </row>
    <row r="220" spans="1:5" ht="30" customHeight="1" x14ac:dyDescent="0.25">
      <c r="A220" s="5" t="s">
        <v>77</v>
      </c>
      <c r="B220" s="45" t="s">
        <v>76</v>
      </c>
      <c r="C220" s="46" t="s">
        <v>33</v>
      </c>
      <c r="D220" s="8">
        <v>196.62</v>
      </c>
      <c r="E220" s="9" t="s">
        <v>53</v>
      </c>
    </row>
    <row r="221" spans="1:5" ht="24.95" customHeight="1" x14ac:dyDescent="0.25">
      <c r="A221" s="97" t="s">
        <v>80</v>
      </c>
      <c r="B221" s="95" t="s">
        <v>81</v>
      </c>
      <c r="C221" s="96" t="s">
        <v>33</v>
      </c>
      <c r="D221" s="10">
        <v>54.25</v>
      </c>
      <c r="E221" s="9" t="s">
        <v>51</v>
      </c>
    </row>
    <row r="222" spans="1:5" ht="24.95" customHeight="1" x14ac:dyDescent="0.25">
      <c r="A222" s="97"/>
      <c r="B222" s="95"/>
      <c r="C222" s="96"/>
      <c r="D222" s="10">
        <v>1373.62</v>
      </c>
      <c r="E222" s="9" t="s">
        <v>64</v>
      </c>
    </row>
    <row r="223" spans="1:5" ht="30" customHeight="1" x14ac:dyDescent="0.25">
      <c r="A223" s="90" t="s">
        <v>82</v>
      </c>
      <c r="B223" s="90"/>
      <c r="C223" s="90"/>
      <c r="D223" s="4">
        <f>SUM(D221:D222)</f>
        <v>1427.87</v>
      </c>
      <c r="E223" s="2"/>
    </row>
    <row r="224" spans="1:5" ht="30" customHeight="1" x14ac:dyDescent="0.25">
      <c r="A224" s="5" t="s">
        <v>213</v>
      </c>
      <c r="B224" s="45" t="s">
        <v>214</v>
      </c>
      <c r="C224" s="46" t="s">
        <v>32</v>
      </c>
      <c r="D224" s="8">
        <v>265</v>
      </c>
      <c r="E224" s="9" t="s">
        <v>55</v>
      </c>
    </row>
    <row r="225" spans="1:5" ht="30" customHeight="1" x14ac:dyDescent="0.25">
      <c r="A225" s="5" t="s">
        <v>15</v>
      </c>
      <c r="B225" s="45">
        <v>50646729695</v>
      </c>
      <c r="C225" s="46" t="s">
        <v>38</v>
      </c>
      <c r="D225" s="8">
        <v>5115.46</v>
      </c>
      <c r="E225" s="9" t="s">
        <v>57</v>
      </c>
    </row>
    <row r="226" spans="1:5" ht="30" customHeight="1" x14ac:dyDescent="0.25">
      <c r="A226" s="5" t="s">
        <v>215</v>
      </c>
      <c r="B226" s="45" t="s">
        <v>216</v>
      </c>
      <c r="C226" s="46" t="s">
        <v>32</v>
      </c>
      <c r="D226" s="8">
        <v>488.33</v>
      </c>
      <c r="E226" s="9" t="s">
        <v>59</v>
      </c>
    </row>
    <row r="227" spans="1:5" ht="30" customHeight="1" x14ac:dyDescent="0.25">
      <c r="A227" s="9" t="s">
        <v>119</v>
      </c>
      <c r="B227" s="45" t="s">
        <v>96</v>
      </c>
      <c r="C227" s="46" t="s">
        <v>33</v>
      </c>
      <c r="D227" s="8">
        <v>696.5</v>
      </c>
      <c r="E227" s="9" t="s">
        <v>53</v>
      </c>
    </row>
    <row r="228" spans="1:5" ht="30" customHeight="1" x14ac:dyDescent="0.25">
      <c r="A228" s="5" t="s">
        <v>85</v>
      </c>
      <c r="B228" s="45" t="s">
        <v>86</v>
      </c>
      <c r="C228" s="46" t="s">
        <v>32</v>
      </c>
      <c r="D228" s="8">
        <v>1.66</v>
      </c>
      <c r="E228" s="9" t="s">
        <v>61</v>
      </c>
    </row>
    <row r="229" spans="1:5" ht="30" customHeight="1" x14ac:dyDescent="0.25">
      <c r="A229" s="5" t="s">
        <v>21</v>
      </c>
      <c r="B229" s="45">
        <v>84456801514</v>
      </c>
      <c r="C229" s="46" t="s">
        <v>41</v>
      </c>
      <c r="D229" s="8">
        <v>92.9</v>
      </c>
      <c r="E229" s="9" t="s">
        <v>61</v>
      </c>
    </row>
    <row r="230" spans="1:5" ht="30" customHeight="1" x14ac:dyDescent="0.25">
      <c r="A230" s="5" t="s">
        <v>14</v>
      </c>
      <c r="B230" s="45">
        <v>63073332379</v>
      </c>
      <c r="C230" s="46" t="s">
        <v>32</v>
      </c>
      <c r="D230" s="8">
        <v>659.18</v>
      </c>
      <c r="E230" s="9" t="s">
        <v>56</v>
      </c>
    </row>
    <row r="231" spans="1:5" ht="30" customHeight="1" x14ac:dyDescent="0.25">
      <c r="A231" s="5" t="s">
        <v>27</v>
      </c>
      <c r="B231" s="45" t="s">
        <v>29</v>
      </c>
      <c r="C231" s="46" t="s">
        <v>32</v>
      </c>
      <c r="D231" s="8">
        <v>117.46</v>
      </c>
      <c r="E231" s="9" t="s">
        <v>57</v>
      </c>
    </row>
    <row r="232" spans="1:5" ht="30" customHeight="1" x14ac:dyDescent="0.25">
      <c r="A232" s="5" t="s">
        <v>139</v>
      </c>
      <c r="B232" s="45" t="s">
        <v>140</v>
      </c>
      <c r="C232" s="46" t="s">
        <v>36</v>
      </c>
      <c r="D232" s="8">
        <v>11458.67</v>
      </c>
      <c r="E232" s="9" t="s">
        <v>64</v>
      </c>
    </row>
    <row r="233" spans="1:5" ht="24.95" customHeight="1" x14ac:dyDescent="0.25">
      <c r="A233" s="94" t="s">
        <v>37</v>
      </c>
      <c r="B233" s="95" t="s">
        <v>170</v>
      </c>
      <c r="C233" s="99" t="s">
        <v>33</v>
      </c>
      <c r="D233" s="10">
        <v>1383.05</v>
      </c>
      <c r="E233" s="9" t="s">
        <v>55</v>
      </c>
    </row>
    <row r="234" spans="1:5" ht="24.95" customHeight="1" x14ac:dyDescent="0.25">
      <c r="A234" s="94"/>
      <c r="B234" s="95"/>
      <c r="C234" s="99"/>
      <c r="D234" s="10">
        <v>45.5</v>
      </c>
      <c r="E234" s="9" t="s">
        <v>59</v>
      </c>
    </row>
    <row r="235" spans="1:5" ht="24.95" customHeight="1" x14ac:dyDescent="0.25">
      <c r="A235" s="94"/>
      <c r="B235" s="95"/>
      <c r="C235" s="99"/>
      <c r="D235" s="10">
        <v>186.88</v>
      </c>
      <c r="E235" s="9" t="s">
        <v>148</v>
      </c>
    </row>
    <row r="236" spans="1:5" ht="30" customHeight="1" x14ac:dyDescent="0.25">
      <c r="A236" s="90" t="s">
        <v>47</v>
      </c>
      <c r="B236" s="90"/>
      <c r="C236" s="90"/>
      <c r="D236" s="4">
        <f>SUM(D233:D235)</f>
        <v>1615.4299999999998</v>
      </c>
      <c r="E236" s="2"/>
    </row>
    <row r="237" spans="1:5" ht="30" customHeight="1" x14ac:dyDescent="0.25">
      <c r="A237" s="5" t="s">
        <v>117</v>
      </c>
      <c r="B237" s="45" t="s">
        <v>118</v>
      </c>
      <c r="C237" s="46" t="s">
        <v>32</v>
      </c>
      <c r="D237" s="8">
        <v>31.93</v>
      </c>
      <c r="E237" s="9" t="s">
        <v>57</v>
      </c>
    </row>
    <row r="238" spans="1:5" ht="30" customHeight="1" x14ac:dyDescent="0.25">
      <c r="A238" s="5" t="s">
        <v>8</v>
      </c>
      <c r="B238" s="45">
        <v>87939104217</v>
      </c>
      <c r="C238" s="46" t="s">
        <v>32</v>
      </c>
      <c r="D238" s="8">
        <v>42.87</v>
      </c>
      <c r="E238" s="9" t="s">
        <v>50</v>
      </c>
    </row>
    <row r="239" spans="1:5" ht="30" customHeight="1" x14ac:dyDescent="0.25">
      <c r="A239" s="5" t="s">
        <v>11</v>
      </c>
      <c r="B239" s="45">
        <v>18919978758</v>
      </c>
      <c r="C239" s="46" t="s">
        <v>33</v>
      </c>
      <c r="D239" s="8">
        <v>328.23</v>
      </c>
      <c r="E239" s="9" t="s">
        <v>53</v>
      </c>
    </row>
    <row r="240" spans="1:5" ht="30" customHeight="1" x14ac:dyDescent="0.25">
      <c r="A240" s="5" t="s">
        <v>91</v>
      </c>
      <c r="B240" s="45" t="s">
        <v>90</v>
      </c>
      <c r="C240" s="46" t="s">
        <v>33</v>
      </c>
      <c r="D240" s="8">
        <v>21.4</v>
      </c>
      <c r="E240" s="9" t="s">
        <v>53</v>
      </c>
    </row>
    <row r="241" spans="1:5" x14ac:dyDescent="0.25">
      <c r="A241" s="93" t="s">
        <v>217</v>
      </c>
      <c r="B241" s="93"/>
      <c r="C241" s="93"/>
      <c r="D241" s="54">
        <f>SUM(D216:D220,D223:D232,D236:D240)</f>
        <v>22893.27</v>
      </c>
    </row>
    <row r="242" spans="1:5" ht="30" customHeight="1" x14ac:dyDescent="0.25">
      <c r="A242" s="90" t="s">
        <v>218</v>
      </c>
      <c r="B242" s="90"/>
      <c r="C242" s="90"/>
      <c r="D242" s="90"/>
      <c r="E242" s="90"/>
    </row>
    <row r="243" spans="1:5" ht="30" customHeight="1" x14ac:dyDescent="0.25">
      <c r="A243" s="5" t="s">
        <v>139</v>
      </c>
      <c r="B243" s="48" t="s">
        <v>140</v>
      </c>
      <c r="C243" s="49" t="s">
        <v>36</v>
      </c>
      <c r="D243" s="8">
        <v>6780.9</v>
      </c>
      <c r="E243" s="9" t="s">
        <v>64</v>
      </c>
    </row>
    <row r="244" spans="1:5" ht="30" customHeight="1" x14ac:dyDescent="0.25">
      <c r="A244" s="5" t="s">
        <v>220</v>
      </c>
      <c r="B244" s="48" t="s">
        <v>221</v>
      </c>
      <c r="C244" s="5" t="s">
        <v>40</v>
      </c>
      <c r="D244" s="8">
        <v>400</v>
      </c>
      <c r="E244" s="9" t="s">
        <v>94</v>
      </c>
    </row>
    <row r="245" spans="1:5" ht="30" customHeight="1" x14ac:dyDescent="0.25">
      <c r="A245" s="5" t="s">
        <v>92</v>
      </c>
      <c r="B245" s="48" t="s">
        <v>93</v>
      </c>
      <c r="C245" s="49" t="s">
        <v>32</v>
      </c>
      <c r="D245" s="8">
        <v>59.4</v>
      </c>
      <c r="E245" s="9" t="s">
        <v>94</v>
      </c>
    </row>
    <row r="246" spans="1:5" ht="30" customHeight="1" x14ac:dyDescent="0.25">
      <c r="A246" s="9" t="s">
        <v>119</v>
      </c>
      <c r="B246" s="48" t="s">
        <v>96</v>
      </c>
      <c r="C246" s="49" t="s">
        <v>33</v>
      </c>
      <c r="D246" s="8">
        <v>696.5</v>
      </c>
      <c r="E246" s="9" t="s">
        <v>53</v>
      </c>
    </row>
    <row r="247" spans="1:5" ht="30" customHeight="1" x14ac:dyDescent="0.25">
      <c r="A247" s="5" t="s">
        <v>85</v>
      </c>
      <c r="B247" s="48" t="s">
        <v>86</v>
      </c>
      <c r="C247" s="49" t="s">
        <v>32</v>
      </c>
      <c r="D247" s="8">
        <v>1.66</v>
      </c>
      <c r="E247" s="9" t="s">
        <v>61</v>
      </c>
    </row>
    <row r="248" spans="1:5" ht="30" customHeight="1" x14ac:dyDescent="0.25">
      <c r="A248" s="5" t="s">
        <v>77</v>
      </c>
      <c r="B248" s="48" t="s">
        <v>76</v>
      </c>
      <c r="C248" s="49" t="s">
        <v>33</v>
      </c>
      <c r="D248" s="8">
        <v>53.45</v>
      </c>
      <c r="E248" s="9" t="s">
        <v>53</v>
      </c>
    </row>
    <row r="249" spans="1:5" ht="30" customHeight="1" x14ac:dyDescent="0.25">
      <c r="A249" s="5" t="s">
        <v>83</v>
      </c>
      <c r="B249" s="48" t="s">
        <v>84</v>
      </c>
      <c r="C249" s="49" t="s">
        <v>32</v>
      </c>
      <c r="D249" s="8">
        <v>66.36</v>
      </c>
      <c r="E249" s="9" t="s">
        <v>59</v>
      </c>
    </row>
    <row r="250" spans="1:5" ht="30" customHeight="1" x14ac:dyDescent="0.25">
      <c r="A250" s="5" t="s">
        <v>213</v>
      </c>
      <c r="B250" s="48" t="s">
        <v>214</v>
      </c>
      <c r="C250" s="49" t="s">
        <v>32</v>
      </c>
      <c r="D250" s="8">
        <v>52.5</v>
      </c>
      <c r="E250" s="9" t="s">
        <v>55</v>
      </c>
    </row>
    <row r="251" spans="1:5" ht="30" customHeight="1" x14ac:dyDescent="0.25">
      <c r="A251" s="5" t="s">
        <v>91</v>
      </c>
      <c r="B251" s="48" t="s">
        <v>90</v>
      </c>
      <c r="C251" s="49" t="s">
        <v>33</v>
      </c>
      <c r="D251" s="8">
        <v>21.4</v>
      </c>
      <c r="E251" s="9" t="s">
        <v>53</v>
      </c>
    </row>
    <row r="252" spans="1:5" ht="30" customHeight="1" x14ac:dyDescent="0.25">
      <c r="A252" s="5" t="s">
        <v>27</v>
      </c>
      <c r="B252" s="48" t="s">
        <v>29</v>
      </c>
      <c r="C252" s="49" t="s">
        <v>32</v>
      </c>
      <c r="D252" s="8">
        <v>108.66</v>
      </c>
      <c r="E252" s="9" t="s">
        <v>57</v>
      </c>
    </row>
    <row r="253" spans="1:5" ht="30" customHeight="1" x14ac:dyDescent="0.25">
      <c r="A253" s="5" t="s">
        <v>117</v>
      </c>
      <c r="B253" s="48" t="s">
        <v>118</v>
      </c>
      <c r="C253" s="49" t="s">
        <v>32</v>
      </c>
      <c r="D253" s="8">
        <v>41.79</v>
      </c>
      <c r="E253" s="9" t="s">
        <v>57</v>
      </c>
    </row>
    <row r="254" spans="1:5" ht="30" customHeight="1" x14ac:dyDescent="0.25">
      <c r="A254" s="5" t="s">
        <v>101</v>
      </c>
      <c r="B254" s="48" t="s">
        <v>99</v>
      </c>
      <c r="C254" s="49" t="s">
        <v>32</v>
      </c>
      <c r="D254" s="8">
        <v>132.63999999999999</v>
      </c>
      <c r="E254" s="9" t="s">
        <v>61</v>
      </c>
    </row>
    <row r="255" spans="1:5" ht="30" customHeight="1" x14ac:dyDescent="0.25">
      <c r="A255" s="5" t="s">
        <v>8</v>
      </c>
      <c r="B255" s="48">
        <v>87939104217</v>
      </c>
      <c r="C255" s="49" t="s">
        <v>32</v>
      </c>
      <c r="D255" s="8">
        <v>46.43</v>
      </c>
      <c r="E255" s="9" t="s">
        <v>50</v>
      </c>
    </row>
    <row r="256" spans="1:5" ht="30" customHeight="1" x14ac:dyDescent="0.25">
      <c r="A256" s="5" t="s">
        <v>14</v>
      </c>
      <c r="B256" s="48">
        <v>63073332379</v>
      </c>
      <c r="C256" s="49" t="s">
        <v>32</v>
      </c>
      <c r="D256" s="8">
        <v>497.59</v>
      </c>
      <c r="E256" s="9" t="s">
        <v>56</v>
      </c>
    </row>
    <row r="257" spans="1:5" ht="30" customHeight="1" x14ac:dyDescent="0.25">
      <c r="A257" s="5" t="s">
        <v>222</v>
      </c>
      <c r="B257" s="48" t="s">
        <v>223</v>
      </c>
      <c r="C257" s="49" t="s">
        <v>224</v>
      </c>
      <c r="D257" s="8">
        <v>1562.55</v>
      </c>
      <c r="E257" s="9" t="s">
        <v>55</v>
      </c>
    </row>
    <row r="258" spans="1:5" ht="30" customHeight="1" x14ac:dyDescent="0.25">
      <c r="A258" s="5" t="s">
        <v>11</v>
      </c>
      <c r="B258" s="48">
        <v>18919978758</v>
      </c>
      <c r="C258" s="49" t="s">
        <v>33</v>
      </c>
      <c r="D258" s="8">
        <v>873.74</v>
      </c>
      <c r="E258" s="9" t="s">
        <v>53</v>
      </c>
    </row>
    <row r="259" spans="1:5" ht="30" customHeight="1" x14ac:dyDescent="0.25">
      <c r="A259" s="5" t="s">
        <v>225</v>
      </c>
      <c r="B259" s="48" t="s">
        <v>167</v>
      </c>
      <c r="C259" s="49" t="s">
        <v>169</v>
      </c>
      <c r="D259" s="8">
        <v>1770</v>
      </c>
      <c r="E259" s="9" t="s">
        <v>60</v>
      </c>
    </row>
    <row r="260" spans="1:5" ht="30" customHeight="1" x14ac:dyDescent="0.25">
      <c r="A260" s="5" t="s">
        <v>21</v>
      </c>
      <c r="B260" s="48">
        <v>84456801514</v>
      </c>
      <c r="C260" s="49" t="s">
        <v>41</v>
      </c>
      <c r="D260" s="8">
        <v>92.9</v>
      </c>
      <c r="E260" s="9" t="s">
        <v>61</v>
      </c>
    </row>
    <row r="261" spans="1:5" ht="30" customHeight="1" x14ac:dyDescent="0.25">
      <c r="A261" s="5" t="s">
        <v>226</v>
      </c>
      <c r="B261" s="48" t="s">
        <v>227</v>
      </c>
      <c r="C261" s="49" t="s">
        <v>228</v>
      </c>
      <c r="D261" s="8">
        <v>17.510000000000002</v>
      </c>
      <c r="E261" s="9" t="s">
        <v>52</v>
      </c>
    </row>
    <row r="262" spans="1:5" ht="30" customHeight="1" x14ac:dyDescent="0.25">
      <c r="A262" s="5" t="s">
        <v>128</v>
      </c>
      <c r="B262" s="48" t="s">
        <v>129</v>
      </c>
      <c r="C262" s="49" t="s">
        <v>33</v>
      </c>
      <c r="D262" s="8">
        <v>400</v>
      </c>
      <c r="E262" s="9" t="s">
        <v>57</v>
      </c>
    </row>
    <row r="263" spans="1:5" x14ac:dyDescent="0.25">
      <c r="A263" s="93" t="s">
        <v>219</v>
      </c>
      <c r="B263" s="93"/>
      <c r="C263" s="93"/>
      <c r="D263" s="54">
        <f>SUM(D243:D262)</f>
        <v>13675.979999999998</v>
      </c>
    </row>
    <row r="264" spans="1:5" ht="30" customHeight="1" x14ac:dyDescent="0.25">
      <c r="A264" s="90" t="s">
        <v>229</v>
      </c>
      <c r="B264" s="90"/>
      <c r="C264" s="90"/>
      <c r="D264" s="90"/>
      <c r="E264" s="90"/>
    </row>
    <row r="265" spans="1:5" ht="30" customHeight="1" x14ac:dyDescent="0.25">
      <c r="A265" s="5" t="s">
        <v>230</v>
      </c>
      <c r="B265" s="51" t="s">
        <v>231</v>
      </c>
      <c r="C265" s="53" t="s">
        <v>32</v>
      </c>
      <c r="D265" s="8">
        <v>21.12</v>
      </c>
      <c r="E265" s="9" t="s">
        <v>52</v>
      </c>
    </row>
    <row r="266" spans="1:5" ht="30" customHeight="1" x14ac:dyDescent="0.25">
      <c r="A266" s="5" t="s">
        <v>146</v>
      </c>
      <c r="B266" s="51" t="s">
        <v>147</v>
      </c>
      <c r="C266" s="5" t="s">
        <v>32</v>
      </c>
      <c r="D266" s="8">
        <v>1030</v>
      </c>
      <c r="E266" s="9" t="s">
        <v>232</v>
      </c>
    </row>
    <row r="267" spans="1:5" ht="30" customHeight="1" x14ac:dyDescent="0.25">
      <c r="A267" s="5" t="s">
        <v>27</v>
      </c>
      <c r="B267" s="51" t="s">
        <v>29</v>
      </c>
      <c r="C267" s="53" t="s">
        <v>32</v>
      </c>
      <c r="D267" s="8">
        <v>106.46</v>
      </c>
      <c r="E267" s="9" t="s">
        <v>57</v>
      </c>
    </row>
    <row r="268" spans="1:5" ht="30" customHeight="1" x14ac:dyDescent="0.25">
      <c r="A268" s="9" t="s">
        <v>83</v>
      </c>
      <c r="B268" s="51" t="s">
        <v>84</v>
      </c>
      <c r="C268" s="53" t="s">
        <v>32</v>
      </c>
      <c r="D268" s="8">
        <v>66.36</v>
      </c>
      <c r="E268" s="9" t="s">
        <v>59</v>
      </c>
    </row>
    <row r="269" spans="1:5" ht="30" customHeight="1" x14ac:dyDescent="0.25">
      <c r="A269" s="5" t="s">
        <v>23</v>
      </c>
      <c r="B269" s="51">
        <v>62347407589</v>
      </c>
      <c r="C269" s="53" t="s">
        <v>32</v>
      </c>
      <c r="D269" s="8">
        <v>688.2</v>
      </c>
      <c r="E269" s="9" t="s">
        <v>52</v>
      </c>
    </row>
    <row r="270" spans="1:5" ht="30" customHeight="1" x14ac:dyDescent="0.25">
      <c r="A270" s="5" t="s">
        <v>119</v>
      </c>
      <c r="B270" s="51" t="s">
        <v>96</v>
      </c>
      <c r="C270" s="53" t="s">
        <v>33</v>
      </c>
      <c r="D270" s="8">
        <v>696.5</v>
      </c>
      <c r="E270" s="9" t="s">
        <v>53</v>
      </c>
    </row>
    <row r="271" spans="1:5" ht="30" customHeight="1" x14ac:dyDescent="0.25">
      <c r="A271" s="5" t="s">
        <v>117</v>
      </c>
      <c r="B271" s="51" t="s">
        <v>118</v>
      </c>
      <c r="C271" s="53" t="s">
        <v>32</v>
      </c>
      <c r="D271" s="8">
        <v>31.45</v>
      </c>
      <c r="E271" s="9" t="s">
        <v>57</v>
      </c>
    </row>
    <row r="272" spans="1:5" ht="30" customHeight="1" x14ac:dyDescent="0.25">
      <c r="A272" s="5" t="s">
        <v>85</v>
      </c>
      <c r="B272" s="51" t="s">
        <v>86</v>
      </c>
      <c r="C272" s="53" t="s">
        <v>32</v>
      </c>
      <c r="D272" s="8">
        <v>1.66</v>
      </c>
      <c r="E272" s="9" t="s">
        <v>61</v>
      </c>
    </row>
    <row r="273" spans="1:5" ht="30" customHeight="1" x14ac:dyDescent="0.25">
      <c r="A273" s="5" t="s">
        <v>44</v>
      </c>
      <c r="B273" s="51" t="s">
        <v>45</v>
      </c>
      <c r="C273" s="53" t="s">
        <v>46</v>
      </c>
      <c r="D273" s="8">
        <v>2.9</v>
      </c>
      <c r="E273" s="9" t="s">
        <v>57</v>
      </c>
    </row>
    <row r="274" spans="1:5" ht="30" customHeight="1" x14ac:dyDescent="0.25">
      <c r="A274" s="5" t="s">
        <v>91</v>
      </c>
      <c r="B274" s="51" t="s">
        <v>90</v>
      </c>
      <c r="C274" s="53" t="s">
        <v>33</v>
      </c>
      <c r="D274" s="8">
        <v>21.4</v>
      </c>
      <c r="E274" s="9" t="s">
        <v>53</v>
      </c>
    </row>
    <row r="275" spans="1:5" ht="30" customHeight="1" x14ac:dyDescent="0.25">
      <c r="A275" s="5" t="s">
        <v>22</v>
      </c>
      <c r="B275" s="51">
        <v>45753899139</v>
      </c>
      <c r="C275" s="53" t="s">
        <v>33</v>
      </c>
      <c r="D275" s="8">
        <v>793.36</v>
      </c>
      <c r="E275" s="9" t="s">
        <v>64</v>
      </c>
    </row>
    <row r="276" spans="1:5" ht="30" customHeight="1" x14ac:dyDescent="0.25">
      <c r="A276" s="5" t="s">
        <v>8</v>
      </c>
      <c r="B276" s="51">
        <v>87939104217</v>
      </c>
      <c r="C276" s="53" t="s">
        <v>32</v>
      </c>
      <c r="D276" s="8">
        <v>29.21</v>
      </c>
      <c r="E276" s="9" t="s">
        <v>50</v>
      </c>
    </row>
    <row r="277" spans="1:5" ht="30" customHeight="1" x14ac:dyDescent="0.25">
      <c r="A277" s="5" t="s">
        <v>11</v>
      </c>
      <c r="B277" s="51">
        <v>18919978758</v>
      </c>
      <c r="C277" s="53" t="s">
        <v>33</v>
      </c>
      <c r="D277" s="8">
        <v>328.23</v>
      </c>
      <c r="E277" s="9" t="s">
        <v>53</v>
      </c>
    </row>
    <row r="278" spans="1:5" ht="30" customHeight="1" x14ac:dyDescent="0.25">
      <c r="A278" s="5" t="s">
        <v>101</v>
      </c>
      <c r="B278" s="51" t="s">
        <v>99</v>
      </c>
      <c r="C278" s="53" t="s">
        <v>32</v>
      </c>
      <c r="D278" s="8">
        <v>132.63999999999999</v>
      </c>
      <c r="E278" s="9" t="s">
        <v>61</v>
      </c>
    </row>
    <row r="279" spans="1:5" ht="30" customHeight="1" x14ac:dyDescent="0.25">
      <c r="A279" s="5" t="s">
        <v>21</v>
      </c>
      <c r="B279" s="51">
        <v>84456801514</v>
      </c>
      <c r="C279" s="53" t="s">
        <v>41</v>
      </c>
      <c r="D279" s="8">
        <v>92.9</v>
      </c>
      <c r="E279" s="9" t="s">
        <v>61</v>
      </c>
    </row>
    <row r="280" spans="1:5" ht="30" customHeight="1" x14ac:dyDescent="0.25">
      <c r="A280" s="5" t="s">
        <v>77</v>
      </c>
      <c r="B280" s="51" t="s">
        <v>76</v>
      </c>
      <c r="C280" s="53" t="s">
        <v>33</v>
      </c>
      <c r="D280" s="8">
        <v>42.42</v>
      </c>
      <c r="E280" s="9" t="s">
        <v>53</v>
      </c>
    </row>
    <row r="281" spans="1:5" ht="30" customHeight="1" x14ac:dyDescent="0.25">
      <c r="A281" s="5" t="s">
        <v>226</v>
      </c>
      <c r="B281" s="51" t="s">
        <v>227</v>
      </c>
      <c r="C281" s="53" t="s">
        <v>228</v>
      </c>
      <c r="D281" s="8">
        <v>44.69</v>
      </c>
      <c r="E281" s="9" t="s">
        <v>52</v>
      </c>
    </row>
    <row r="282" spans="1:5" ht="30" customHeight="1" x14ac:dyDescent="0.25">
      <c r="A282" s="5" t="s">
        <v>233</v>
      </c>
      <c r="B282" s="51" t="s">
        <v>234</v>
      </c>
      <c r="C282" s="53" t="s">
        <v>39</v>
      </c>
      <c r="D282" s="8">
        <v>27.89</v>
      </c>
      <c r="E282" s="9" t="s">
        <v>52</v>
      </c>
    </row>
    <row r="283" spans="1:5" ht="30" customHeight="1" x14ac:dyDescent="0.25">
      <c r="A283" s="5" t="s">
        <v>14</v>
      </c>
      <c r="B283" s="51">
        <v>63073332379</v>
      </c>
      <c r="C283" s="53" t="s">
        <v>32</v>
      </c>
      <c r="D283" s="8">
        <v>423.37</v>
      </c>
      <c r="E283" s="9" t="s">
        <v>56</v>
      </c>
    </row>
    <row r="284" spans="1:5" ht="30" customHeight="1" x14ac:dyDescent="0.25">
      <c r="A284" s="94" t="s">
        <v>37</v>
      </c>
      <c r="B284" s="95">
        <v>15330439545</v>
      </c>
      <c r="C284" s="96" t="s">
        <v>33</v>
      </c>
      <c r="D284" s="10">
        <v>1176.5999999999999</v>
      </c>
      <c r="E284" s="9" t="s">
        <v>55</v>
      </c>
    </row>
    <row r="285" spans="1:5" ht="30" customHeight="1" x14ac:dyDescent="0.25">
      <c r="A285" s="94"/>
      <c r="B285" s="95"/>
      <c r="C285" s="96"/>
      <c r="D285" s="10">
        <v>57</v>
      </c>
      <c r="E285" s="9" t="s">
        <v>59</v>
      </c>
    </row>
    <row r="286" spans="1:5" ht="30" customHeight="1" x14ac:dyDescent="0.25">
      <c r="A286" s="90" t="s">
        <v>47</v>
      </c>
      <c r="B286" s="90"/>
      <c r="C286" s="90"/>
      <c r="D286" s="4">
        <f>SUM(D284:D285)</f>
        <v>1233.5999999999999</v>
      </c>
      <c r="E286" s="2"/>
    </row>
    <row r="287" spans="1:5" ht="30" customHeight="1" x14ac:dyDescent="0.25">
      <c r="A287" s="5" t="s">
        <v>120</v>
      </c>
      <c r="B287" s="51" t="s">
        <v>122</v>
      </c>
      <c r="C287" s="53" t="s">
        <v>32</v>
      </c>
      <c r="D287" s="8">
        <v>55</v>
      </c>
      <c r="E287" s="9" t="s">
        <v>123</v>
      </c>
    </row>
    <row r="288" spans="1:5" ht="30" customHeight="1" x14ac:dyDescent="0.25">
      <c r="A288" s="5" t="s">
        <v>235</v>
      </c>
      <c r="B288" s="51" t="s">
        <v>236</v>
      </c>
      <c r="C288" s="53" t="s">
        <v>33</v>
      </c>
      <c r="D288" s="8">
        <v>240</v>
      </c>
      <c r="E288" s="9" t="s">
        <v>59</v>
      </c>
    </row>
    <row r="289" spans="1:5" x14ac:dyDescent="0.25">
      <c r="A289" s="93" t="s">
        <v>237</v>
      </c>
      <c r="B289" s="93"/>
      <c r="C289" s="93"/>
      <c r="D289" s="54">
        <f>SUM(D265:D283,D286:D288)</f>
        <v>6109.3600000000006</v>
      </c>
    </row>
    <row r="290" spans="1:5" ht="30" customHeight="1" x14ac:dyDescent="0.25">
      <c r="A290" s="90" t="s">
        <v>238</v>
      </c>
      <c r="B290" s="90"/>
      <c r="C290" s="90"/>
      <c r="D290" s="90"/>
      <c r="E290" s="90"/>
    </row>
    <row r="291" spans="1:5" ht="30" customHeight="1" x14ac:dyDescent="0.25">
      <c r="A291" s="5" t="s">
        <v>128</v>
      </c>
      <c r="B291" s="56" t="s">
        <v>129</v>
      </c>
      <c r="C291" s="57" t="s">
        <v>33</v>
      </c>
      <c r="D291" s="8">
        <v>2650</v>
      </c>
      <c r="E291" s="9" t="s">
        <v>57</v>
      </c>
    </row>
    <row r="292" spans="1:5" ht="30" customHeight="1" x14ac:dyDescent="0.25">
      <c r="A292" s="5" t="s">
        <v>8</v>
      </c>
      <c r="B292" s="56">
        <v>87939104217</v>
      </c>
      <c r="C292" s="57" t="s">
        <v>32</v>
      </c>
      <c r="D292" s="8">
        <v>39.14</v>
      </c>
      <c r="E292" s="9" t="s">
        <v>50</v>
      </c>
    </row>
    <row r="293" spans="1:5" ht="24.95" customHeight="1" x14ac:dyDescent="0.25">
      <c r="A293" s="97" t="s">
        <v>80</v>
      </c>
      <c r="B293" s="95" t="s">
        <v>81</v>
      </c>
      <c r="C293" s="96" t="s">
        <v>33</v>
      </c>
      <c r="D293" s="10">
        <v>48.34</v>
      </c>
      <c r="E293" s="9" t="s">
        <v>51</v>
      </c>
    </row>
    <row r="294" spans="1:5" ht="24.95" customHeight="1" x14ac:dyDescent="0.25">
      <c r="A294" s="97"/>
      <c r="B294" s="95"/>
      <c r="C294" s="96"/>
      <c r="D294" s="10">
        <v>984.93</v>
      </c>
      <c r="E294" s="9" t="s">
        <v>64</v>
      </c>
    </row>
    <row r="295" spans="1:5" ht="30" customHeight="1" x14ac:dyDescent="0.25">
      <c r="A295" s="90" t="s">
        <v>82</v>
      </c>
      <c r="B295" s="90"/>
      <c r="C295" s="90"/>
      <c r="D295" s="4">
        <f>SUM(D293:D294)</f>
        <v>1033.27</v>
      </c>
      <c r="E295" s="2"/>
    </row>
    <row r="296" spans="1:5" ht="30" customHeight="1" x14ac:dyDescent="0.25">
      <c r="A296" s="5" t="s">
        <v>11</v>
      </c>
      <c r="B296" s="56">
        <v>18919978758</v>
      </c>
      <c r="C296" s="57" t="s">
        <v>33</v>
      </c>
      <c r="D296" s="8">
        <v>328.23</v>
      </c>
      <c r="E296" s="9" t="s">
        <v>53</v>
      </c>
    </row>
    <row r="297" spans="1:5" ht="30" customHeight="1" x14ac:dyDescent="0.25">
      <c r="A297" s="5" t="s">
        <v>10</v>
      </c>
      <c r="B297" s="56">
        <v>83580357095</v>
      </c>
      <c r="C297" s="57" t="s">
        <v>33</v>
      </c>
      <c r="D297" s="8">
        <v>575.1</v>
      </c>
      <c r="E297" s="9" t="s">
        <v>52</v>
      </c>
    </row>
    <row r="298" spans="1:5" ht="30" customHeight="1" x14ac:dyDescent="0.25">
      <c r="A298" s="9" t="s">
        <v>83</v>
      </c>
      <c r="B298" s="56" t="s">
        <v>84</v>
      </c>
      <c r="C298" s="57" t="s">
        <v>32</v>
      </c>
      <c r="D298" s="8">
        <v>66.36</v>
      </c>
      <c r="E298" s="9" t="s">
        <v>59</v>
      </c>
    </row>
    <row r="299" spans="1:5" ht="30" customHeight="1" x14ac:dyDescent="0.25">
      <c r="A299" s="5" t="s">
        <v>91</v>
      </c>
      <c r="B299" s="56" t="s">
        <v>90</v>
      </c>
      <c r="C299" s="57" t="s">
        <v>33</v>
      </c>
      <c r="D299" s="8">
        <v>21.4</v>
      </c>
      <c r="E299" s="9" t="s">
        <v>53</v>
      </c>
    </row>
    <row r="300" spans="1:5" ht="30" customHeight="1" x14ac:dyDescent="0.25">
      <c r="A300" s="5" t="s">
        <v>44</v>
      </c>
      <c r="B300" s="56" t="s">
        <v>45</v>
      </c>
      <c r="C300" s="57" t="s">
        <v>46</v>
      </c>
      <c r="D300" s="8">
        <v>1.1599999999999999</v>
      </c>
      <c r="E300" s="9" t="s">
        <v>57</v>
      </c>
    </row>
    <row r="301" spans="1:5" ht="30" customHeight="1" x14ac:dyDescent="0.25">
      <c r="A301" s="5" t="s">
        <v>27</v>
      </c>
      <c r="B301" s="56" t="s">
        <v>29</v>
      </c>
      <c r="C301" s="57" t="s">
        <v>32</v>
      </c>
      <c r="D301" s="8">
        <v>130.27000000000001</v>
      </c>
      <c r="E301" s="9" t="s">
        <v>57</v>
      </c>
    </row>
    <row r="302" spans="1:5" ht="30" customHeight="1" x14ac:dyDescent="0.25">
      <c r="A302" s="5" t="s">
        <v>119</v>
      </c>
      <c r="B302" s="56" t="s">
        <v>96</v>
      </c>
      <c r="C302" s="57" t="s">
        <v>33</v>
      </c>
      <c r="D302" s="8">
        <v>696.5</v>
      </c>
      <c r="E302" s="9" t="s">
        <v>53</v>
      </c>
    </row>
    <row r="303" spans="1:5" ht="30" customHeight="1" x14ac:dyDescent="0.25">
      <c r="A303" s="5" t="s">
        <v>77</v>
      </c>
      <c r="B303" s="56" t="s">
        <v>76</v>
      </c>
      <c r="C303" s="57" t="s">
        <v>33</v>
      </c>
      <c r="D303" s="8">
        <v>168.89</v>
      </c>
      <c r="E303" s="9" t="s">
        <v>53</v>
      </c>
    </row>
    <row r="304" spans="1:5" ht="30" customHeight="1" x14ac:dyDescent="0.25">
      <c r="A304" s="5" t="s">
        <v>23</v>
      </c>
      <c r="B304" s="56">
        <v>62347407589</v>
      </c>
      <c r="C304" s="57" t="s">
        <v>32</v>
      </c>
      <c r="D304" s="8">
        <v>60.61</v>
      </c>
      <c r="E304" s="9" t="s">
        <v>52</v>
      </c>
    </row>
    <row r="305" spans="1:5" ht="30" customHeight="1" x14ac:dyDescent="0.25">
      <c r="A305" s="5" t="s">
        <v>226</v>
      </c>
      <c r="B305" s="56" t="s">
        <v>227</v>
      </c>
      <c r="C305" s="57" t="s">
        <v>228</v>
      </c>
      <c r="D305" s="8">
        <v>16.18</v>
      </c>
      <c r="E305" s="9" t="s">
        <v>52</v>
      </c>
    </row>
    <row r="306" spans="1:5" ht="30" customHeight="1" x14ac:dyDescent="0.25">
      <c r="A306" s="5" t="s">
        <v>124</v>
      </c>
      <c r="B306" s="56" t="s">
        <v>125</v>
      </c>
      <c r="C306" s="57" t="s">
        <v>32</v>
      </c>
      <c r="D306" s="8">
        <v>55</v>
      </c>
      <c r="E306" s="9" t="s">
        <v>55</v>
      </c>
    </row>
    <row r="307" spans="1:5" ht="30" customHeight="1" x14ac:dyDescent="0.25">
      <c r="A307" s="5" t="s">
        <v>101</v>
      </c>
      <c r="B307" s="56" t="s">
        <v>99</v>
      </c>
      <c r="C307" s="57" t="s">
        <v>32</v>
      </c>
      <c r="D307" s="8">
        <v>132.63999999999999</v>
      </c>
      <c r="E307" s="9" t="s">
        <v>61</v>
      </c>
    </row>
    <row r="308" spans="1:5" ht="30" customHeight="1" x14ac:dyDescent="0.25">
      <c r="A308" s="5" t="s">
        <v>239</v>
      </c>
      <c r="B308" s="56" t="s">
        <v>240</v>
      </c>
      <c r="C308" s="57" t="s">
        <v>241</v>
      </c>
      <c r="D308" s="8">
        <v>100.66</v>
      </c>
      <c r="E308" s="9" t="s">
        <v>55</v>
      </c>
    </row>
    <row r="309" spans="1:5" ht="30" customHeight="1" x14ac:dyDescent="0.25">
      <c r="A309" s="5" t="s">
        <v>15</v>
      </c>
      <c r="B309" s="56">
        <v>50646729695</v>
      </c>
      <c r="C309" s="57" t="s">
        <v>38</v>
      </c>
      <c r="D309" s="8">
        <v>4970.3999999999996</v>
      </c>
      <c r="E309" s="9" t="s">
        <v>57</v>
      </c>
    </row>
    <row r="310" spans="1:5" ht="30" customHeight="1" x14ac:dyDescent="0.25">
      <c r="A310" s="5" t="s">
        <v>213</v>
      </c>
      <c r="B310" s="56" t="s">
        <v>214</v>
      </c>
      <c r="C310" s="57" t="s">
        <v>32</v>
      </c>
      <c r="D310" s="8">
        <v>27.88</v>
      </c>
      <c r="E310" s="9" t="s">
        <v>55</v>
      </c>
    </row>
    <row r="311" spans="1:5" ht="30" customHeight="1" x14ac:dyDescent="0.25">
      <c r="A311" s="5" t="s">
        <v>117</v>
      </c>
      <c r="B311" s="56" t="s">
        <v>118</v>
      </c>
      <c r="C311" s="57" t="s">
        <v>32</v>
      </c>
      <c r="D311" s="8">
        <v>35.97</v>
      </c>
      <c r="E311" s="9" t="s">
        <v>57</v>
      </c>
    </row>
    <row r="312" spans="1:5" ht="30" customHeight="1" x14ac:dyDescent="0.25">
      <c r="A312" s="9" t="s">
        <v>243</v>
      </c>
      <c r="B312" s="56" t="s">
        <v>242</v>
      </c>
      <c r="C312" s="57" t="s">
        <v>39</v>
      </c>
      <c r="D312" s="8">
        <v>21.9</v>
      </c>
      <c r="E312" s="9" t="s">
        <v>143</v>
      </c>
    </row>
    <row r="313" spans="1:5" ht="30" customHeight="1" x14ac:dyDescent="0.25">
      <c r="A313" s="5" t="s">
        <v>85</v>
      </c>
      <c r="B313" s="56" t="s">
        <v>86</v>
      </c>
      <c r="C313" s="57" t="s">
        <v>32</v>
      </c>
      <c r="D313" s="8">
        <v>1.66</v>
      </c>
      <c r="E313" s="9" t="s">
        <v>61</v>
      </c>
    </row>
    <row r="314" spans="1:5" ht="30" customHeight="1" x14ac:dyDescent="0.25">
      <c r="A314" s="5" t="s">
        <v>245</v>
      </c>
      <c r="B314" s="56" t="s">
        <v>244</v>
      </c>
      <c r="C314" s="57" t="s">
        <v>39</v>
      </c>
      <c r="D314" s="8">
        <v>9.5399999999999991</v>
      </c>
      <c r="E314" s="9" t="s">
        <v>62</v>
      </c>
    </row>
    <row r="315" spans="1:5" ht="30" customHeight="1" x14ac:dyDescent="0.25">
      <c r="A315" s="5" t="s">
        <v>247</v>
      </c>
      <c r="B315" s="56" t="s">
        <v>246</v>
      </c>
      <c r="C315" s="57" t="s">
        <v>33</v>
      </c>
      <c r="D315" s="8">
        <v>326</v>
      </c>
      <c r="E315" s="9" t="s">
        <v>143</v>
      </c>
    </row>
    <row r="316" spans="1:5" ht="30" customHeight="1" x14ac:dyDescent="0.25">
      <c r="A316" s="5" t="s">
        <v>233</v>
      </c>
      <c r="B316" s="56" t="s">
        <v>234</v>
      </c>
      <c r="C316" s="57" t="s">
        <v>39</v>
      </c>
      <c r="D316" s="8">
        <v>3.5</v>
      </c>
      <c r="E316" s="9" t="s">
        <v>148</v>
      </c>
    </row>
    <row r="317" spans="1:5" ht="30" customHeight="1" x14ac:dyDescent="0.25">
      <c r="A317" s="5" t="s">
        <v>14</v>
      </c>
      <c r="B317" s="56">
        <v>63073332379</v>
      </c>
      <c r="C317" s="57" t="s">
        <v>32</v>
      </c>
      <c r="D317" s="8">
        <v>776.78</v>
      </c>
      <c r="E317" s="9" t="s">
        <v>56</v>
      </c>
    </row>
    <row r="318" spans="1:5" ht="30" customHeight="1" x14ac:dyDescent="0.25">
      <c r="A318" s="5" t="s">
        <v>85</v>
      </c>
      <c r="B318" s="56" t="s">
        <v>86</v>
      </c>
      <c r="C318" s="57" t="s">
        <v>32</v>
      </c>
      <c r="D318" s="8">
        <v>64.7</v>
      </c>
      <c r="E318" s="9" t="s">
        <v>148</v>
      </c>
    </row>
    <row r="319" spans="1:5" ht="30" customHeight="1" x14ac:dyDescent="0.25">
      <c r="A319" s="5" t="s">
        <v>161</v>
      </c>
      <c r="B319" s="56" t="s">
        <v>160</v>
      </c>
      <c r="C319" s="57" t="s">
        <v>32</v>
      </c>
      <c r="D319" s="8">
        <v>62.5</v>
      </c>
      <c r="E319" s="9" t="s">
        <v>162</v>
      </c>
    </row>
    <row r="320" spans="1:5" ht="30" customHeight="1" x14ac:dyDescent="0.25">
      <c r="A320" s="5" t="s">
        <v>213</v>
      </c>
      <c r="B320" s="56" t="s">
        <v>214</v>
      </c>
      <c r="C320" s="57" t="s">
        <v>32</v>
      </c>
      <c r="D320" s="8">
        <v>248.85</v>
      </c>
      <c r="E320" s="9" t="s">
        <v>59</v>
      </c>
    </row>
    <row r="321" spans="1:5" ht="30" customHeight="1" x14ac:dyDescent="0.25">
      <c r="A321" s="5" t="s">
        <v>92</v>
      </c>
      <c r="B321" s="56" t="s">
        <v>93</v>
      </c>
      <c r="C321" s="57" t="s">
        <v>32</v>
      </c>
      <c r="D321" s="8">
        <v>8.9</v>
      </c>
      <c r="E321" s="9" t="s">
        <v>94</v>
      </c>
    </row>
    <row r="322" spans="1:5" x14ac:dyDescent="0.25">
      <c r="A322" s="93" t="s">
        <v>248</v>
      </c>
      <c r="B322" s="93"/>
      <c r="C322" s="93"/>
      <c r="D322" s="54">
        <f>SUM(D291:D292,D295:D321)</f>
        <v>12633.99</v>
      </c>
    </row>
    <row r="323" spans="1:5" ht="30" customHeight="1" x14ac:dyDescent="0.25">
      <c r="A323" s="90" t="s">
        <v>249</v>
      </c>
      <c r="B323" s="90"/>
      <c r="C323" s="90"/>
      <c r="D323" s="90"/>
      <c r="E323" s="90"/>
    </row>
    <row r="324" spans="1:5" ht="30" customHeight="1" x14ac:dyDescent="0.25">
      <c r="A324" s="5" t="s">
        <v>92</v>
      </c>
      <c r="B324" s="59" t="s">
        <v>93</v>
      </c>
      <c r="C324" s="60" t="s">
        <v>32</v>
      </c>
      <c r="D324" s="8">
        <v>7.6</v>
      </c>
      <c r="E324" s="9" t="s">
        <v>94</v>
      </c>
    </row>
    <row r="325" spans="1:5" ht="30" customHeight="1" x14ac:dyDescent="0.25">
      <c r="A325" s="5" t="s">
        <v>250</v>
      </c>
      <c r="B325" s="59" t="s">
        <v>251</v>
      </c>
      <c r="C325" s="60" t="s">
        <v>252</v>
      </c>
      <c r="D325" s="8">
        <v>153</v>
      </c>
      <c r="E325" s="9" t="s">
        <v>94</v>
      </c>
    </row>
    <row r="326" spans="1:5" ht="30" customHeight="1" x14ac:dyDescent="0.25">
      <c r="A326" s="5" t="s">
        <v>21</v>
      </c>
      <c r="B326" s="59">
        <v>84456801514</v>
      </c>
      <c r="C326" s="60" t="s">
        <v>41</v>
      </c>
      <c r="D326" s="8">
        <v>185.8</v>
      </c>
      <c r="E326" s="9" t="s">
        <v>61</v>
      </c>
    </row>
    <row r="327" spans="1:5" ht="30" customHeight="1" x14ac:dyDescent="0.25">
      <c r="A327" s="5" t="s">
        <v>152</v>
      </c>
      <c r="B327" s="59" t="s">
        <v>153</v>
      </c>
      <c r="C327" s="60" t="s">
        <v>154</v>
      </c>
      <c r="D327" s="8">
        <v>260.39999999999998</v>
      </c>
      <c r="E327" s="9" t="s">
        <v>94</v>
      </c>
    </row>
    <row r="328" spans="1:5" ht="30" customHeight="1" x14ac:dyDescent="0.25">
      <c r="A328" s="5" t="s">
        <v>253</v>
      </c>
      <c r="B328" s="59" t="s">
        <v>109</v>
      </c>
      <c r="C328" s="60" t="s">
        <v>39</v>
      </c>
      <c r="D328" s="8">
        <v>1425</v>
      </c>
      <c r="E328" s="9" t="s">
        <v>254</v>
      </c>
    </row>
    <row r="329" spans="1:5" ht="30" customHeight="1" x14ac:dyDescent="0.25">
      <c r="A329" s="5" t="s">
        <v>12</v>
      </c>
      <c r="B329" s="59">
        <v>54229813516</v>
      </c>
      <c r="C329" s="60" t="s">
        <v>33</v>
      </c>
      <c r="D329" s="8">
        <v>145.04</v>
      </c>
      <c r="E329" s="9" t="s">
        <v>52</v>
      </c>
    </row>
    <row r="330" spans="1:5" ht="30" customHeight="1" x14ac:dyDescent="0.25">
      <c r="A330" s="5" t="s">
        <v>226</v>
      </c>
      <c r="B330" s="59" t="s">
        <v>227</v>
      </c>
      <c r="C330" s="60" t="s">
        <v>228</v>
      </c>
      <c r="D330" s="8">
        <v>25.88</v>
      </c>
      <c r="E330" s="9" t="s">
        <v>52</v>
      </c>
    </row>
    <row r="331" spans="1:5" ht="30" customHeight="1" x14ac:dyDescent="0.25">
      <c r="A331" s="5" t="s">
        <v>255</v>
      </c>
      <c r="B331" s="59" t="s">
        <v>170</v>
      </c>
      <c r="C331" s="60" t="s">
        <v>33</v>
      </c>
      <c r="D331" s="8">
        <v>1721.76</v>
      </c>
      <c r="E331" s="9" t="s">
        <v>55</v>
      </c>
    </row>
    <row r="332" spans="1:5" ht="30" customHeight="1" x14ac:dyDescent="0.25">
      <c r="A332" s="5" t="s">
        <v>119</v>
      </c>
      <c r="B332" s="59" t="s">
        <v>96</v>
      </c>
      <c r="C332" s="60" t="s">
        <v>33</v>
      </c>
      <c r="D332" s="8">
        <v>696.5</v>
      </c>
      <c r="E332" s="9" t="s">
        <v>53</v>
      </c>
    </row>
    <row r="333" spans="1:5" ht="30" customHeight="1" x14ac:dyDescent="0.25">
      <c r="A333" s="5" t="s">
        <v>27</v>
      </c>
      <c r="B333" s="62" t="s">
        <v>29</v>
      </c>
      <c r="C333" s="63" t="s">
        <v>32</v>
      </c>
      <c r="D333" s="8">
        <v>133.68</v>
      </c>
      <c r="E333" s="9" t="s">
        <v>57</v>
      </c>
    </row>
    <row r="334" spans="1:5" ht="30" customHeight="1" x14ac:dyDescent="0.25">
      <c r="A334" s="5" t="s">
        <v>77</v>
      </c>
      <c r="B334" s="59" t="s">
        <v>76</v>
      </c>
      <c r="C334" s="60" t="s">
        <v>33</v>
      </c>
      <c r="D334" s="8">
        <v>277.01</v>
      </c>
      <c r="E334" s="9" t="s">
        <v>53</v>
      </c>
    </row>
    <row r="335" spans="1:5" ht="30" customHeight="1" x14ac:dyDescent="0.25">
      <c r="A335" s="5" t="s">
        <v>256</v>
      </c>
      <c r="B335" s="59" t="s">
        <v>257</v>
      </c>
      <c r="C335" s="60" t="s">
        <v>32</v>
      </c>
      <c r="D335" s="8">
        <v>90</v>
      </c>
      <c r="E335" s="9" t="s">
        <v>105</v>
      </c>
    </row>
    <row r="336" spans="1:5" ht="24.95" customHeight="1" x14ac:dyDescent="0.25">
      <c r="A336" s="97" t="s">
        <v>80</v>
      </c>
      <c r="B336" s="95" t="s">
        <v>81</v>
      </c>
      <c r="C336" s="96" t="s">
        <v>33</v>
      </c>
      <c r="D336" s="10">
        <v>163.21</v>
      </c>
      <c r="E336" s="9" t="s">
        <v>51</v>
      </c>
    </row>
    <row r="337" spans="1:5" ht="24.95" customHeight="1" x14ac:dyDescent="0.25">
      <c r="A337" s="97"/>
      <c r="B337" s="95"/>
      <c r="C337" s="96"/>
      <c r="D337" s="10">
        <v>3148.14</v>
      </c>
      <c r="E337" s="9" t="s">
        <v>64</v>
      </c>
    </row>
    <row r="338" spans="1:5" ht="30" customHeight="1" x14ac:dyDescent="0.25">
      <c r="A338" s="90" t="s">
        <v>82</v>
      </c>
      <c r="B338" s="90"/>
      <c r="C338" s="90"/>
      <c r="D338" s="4">
        <f>SUM(D336:D337)</f>
        <v>3311.35</v>
      </c>
      <c r="E338" s="2"/>
    </row>
    <row r="339" spans="1:5" ht="30" customHeight="1" x14ac:dyDescent="0.25">
      <c r="A339" s="5" t="s">
        <v>15</v>
      </c>
      <c r="B339" s="59">
        <v>50646729695</v>
      </c>
      <c r="C339" s="60" t="s">
        <v>38</v>
      </c>
      <c r="D339" s="8">
        <v>7144.95</v>
      </c>
      <c r="E339" s="9" t="s">
        <v>57</v>
      </c>
    </row>
    <row r="340" spans="1:5" ht="30" customHeight="1" x14ac:dyDescent="0.25">
      <c r="A340" s="5" t="s">
        <v>16</v>
      </c>
      <c r="B340" s="59" t="s">
        <v>171</v>
      </c>
      <c r="C340" s="60" t="s">
        <v>33</v>
      </c>
      <c r="D340" s="8">
        <v>780</v>
      </c>
      <c r="E340" s="9" t="s">
        <v>57</v>
      </c>
    </row>
    <row r="341" spans="1:5" ht="30" customHeight="1" x14ac:dyDescent="0.25">
      <c r="A341" s="5" t="s">
        <v>117</v>
      </c>
      <c r="B341" s="59" t="s">
        <v>118</v>
      </c>
      <c r="C341" s="60" t="s">
        <v>32</v>
      </c>
      <c r="D341" s="8">
        <v>31.45</v>
      </c>
      <c r="E341" s="9" t="s">
        <v>57</v>
      </c>
    </row>
    <row r="342" spans="1:5" ht="30" customHeight="1" x14ac:dyDescent="0.25">
      <c r="A342" s="5" t="s">
        <v>258</v>
      </c>
      <c r="B342" s="59" t="s">
        <v>259</v>
      </c>
      <c r="C342" s="60" t="s">
        <v>241</v>
      </c>
      <c r="D342" s="8">
        <v>89.59</v>
      </c>
      <c r="E342" s="9" t="s">
        <v>61</v>
      </c>
    </row>
    <row r="343" spans="1:5" ht="30" customHeight="1" x14ac:dyDescent="0.25">
      <c r="A343" s="5" t="s">
        <v>44</v>
      </c>
      <c r="B343" s="59" t="s">
        <v>45</v>
      </c>
      <c r="C343" s="60" t="s">
        <v>46</v>
      </c>
      <c r="D343" s="8">
        <v>3.06</v>
      </c>
      <c r="E343" s="9" t="s">
        <v>57</v>
      </c>
    </row>
    <row r="344" spans="1:5" ht="30" customHeight="1" x14ac:dyDescent="0.25">
      <c r="A344" s="5" t="s">
        <v>260</v>
      </c>
      <c r="B344" s="59" t="s">
        <v>261</v>
      </c>
      <c r="C344" s="60" t="s">
        <v>262</v>
      </c>
      <c r="D344" s="8">
        <v>270</v>
      </c>
      <c r="E344" s="9" t="s">
        <v>148</v>
      </c>
    </row>
    <row r="345" spans="1:5" ht="30" customHeight="1" x14ac:dyDescent="0.25">
      <c r="A345" s="5" t="s">
        <v>101</v>
      </c>
      <c r="B345" s="59" t="s">
        <v>99</v>
      </c>
      <c r="C345" s="60" t="s">
        <v>32</v>
      </c>
      <c r="D345" s="8">
        <v>132.63999999999999</v>
      </c>
      <c r="E345" s="9" t="s">
        <v>61</v>
      </c>
    </row>
    <row r="346" spans="1:5" ht="30" customHeight="1" x14ac:dyDescent="0.25">
      <c r="A346" s="5" t="s">
        <v>8</v>
      </c>
      <c r="B346" s="59">
        <v>87939104217</v>
      </c>
      <c r="C346" s="60" t="s">
        <v>32</v>
      </c>
      <c r="D346" s="8">
        <v>44.1</v>
      </c>
      <c r="E346" s="9" t="s">
        <v>50</v>
      </c>
    </row>
    <row r="347" spans="1:5" ht="30" customHeight="1" x14ac:dyDescent="0.25">
      <c r="A347" s="5" t="s">
        <v>139</v>
      </c>
      <c r="B347" s="59" t="s">
        <v>140</v>
      </c>
      <c r="C347" s="60" t="s">
        <v>36</v>
      </c>
      <c r="D347" s="8">
        <v>8787.69</v>
      </c>
      <c r="E347" s="9" t="s">
        <v>64</v>
      </c>
    </row>
    <row r="348" spans="1:5" ht="30" customHeight="1" x14ac:dyDescent="0.25">
      <c r="A348" s="5" t="s">
        <v>11</v>
      </c>
      <c r="B348" s="59">
        <v>18919978758</v>
      </c>
      <c r="C348" s="60" t="s">
        <v>33</v>
      </c>
      <c r="D348" s="8">
        <v>328.23</v>
      </c>
      <c r="E348" s="9" t="s">
        <v>53</v>
      </c>
    </row>
    <row r="349" spans="1:5" ht="30" customHeight="1" x14ac:dyDescent="0.25">
      <c r="A349" s="5" t="s">
        <v>263</v>
      </c>
      <c r="B349" s="59" t="s">
        <v>264</v>
      </c>
      <c r="C349" s="60" t="s">
        <v>33</v>
      </c>
      <c r="D349" s="8">
        <v>30</v>
      </c>
      <c r="E349" s="9" t="s">
        <v>59</v>
      </c>
    </row>
    <row r="350" spans="1:5" ht="30" customHeight="1" x14ac:dyDescent="0.25">
      <c r="A350" s="5" t="s">
        <v>14</v>
      </c>
      <c r="B350" s="59">
        <v>63073332379</v>
      </c>
      <c r="C350" s="60" t="s">
        <v>32</v>
      </c>
      <c r="D350" s="8">
        <v>1073.29</v>
      </c>
      <c r="E350" s="9" t="s">
        <v>56</v>
      </c>
    </row>
    <row r="351" spans="1:5" ht="30" customHeight="1" x14ac:dyDescent="0.25">
      <c r="A351" s="5" t="s">
        <v>85</v>
      </c>
      <c r="B351" s="59" t="s">
        <v>86</v>
      </c>
      <c r="C351" s="60" t="s">
        <v>32</v>
      </c>
      <c r="D351" s="8">
        <v>1.66</v>
      </c>
      <c r="E351" s="9" t="s">
        <v>61</v>
      </c>
    </row>
    <row r="352" spans="1:5" ht="30" customHeight="1" x14ac:dyDescent="0.25">
      <c r="A352" s="9" t="s">
        <v>83</v>
      </c>
      <c r="B352" s="59" t="s">
        <v>84</v>
      </c>
      <c r="C352" s="60" t="s">
        <v>32</v>
      </c>
      <c r="D352" s="8">
        <v>66.36</v>
      </c>
      <c r="E352" s="9" t="s">
        <v>59</v>
      </c>
    </row>
    <row r="353" spans="1:5" ht="30" customHeight="1" x14ac:dyDescent="0.25">
      <c r="A353" s="9" t="s">
        <v>196</v>
      </c>
      <c r="B353" s="59" t="s">
        <v>197</v>
      </c>
      <c r="C353" s="60" t="s">
        <v>198</v>
      </c>
      <c r="D353" s="8">
        <v>300.29000000000002</v>
      </c>
      <c r="E353" s="9" t="s">
        <v>53</v>
      </c>
    </row>
    <row r="354" spans="1:5" ht="30" customHeight="1" x14ac:dyDescent="0.25">
      <c r="A354" s="9" t="s">
        <v>265</v>
      </c>
      <c r="B354" s="59" t="s">
        <v>266</v>
      </c>
      <c r="C354" s="60" t="s">
        <v>39</v>
      </c>
      <c r="D354" s="8">
        <v>700</v>
      </c>
      <c r="E354" s="9" t="s">
        <v>59</v>
      </c>
    </row>
    <row r="355" spans="1:5" ht="30" customHeight="1" x14ac:dyDescent="0.25">
      <c r="A355" s="5" t="s">
        <v>91</v>
      </c>
      <c r="B355" s="59" t="s">
        <v>90</v>
      </c>
      <c r="C355" s="60" t="s">
        <v>33</v>
      </c>
      <c r="D355" s="8">
        <v>21.4</v>
      </c>
      <c r="E355" s="9" t="s">
        <v>53</v>
      </c>
    </row>
    <row r="356" spans="1:5" ht="30" customHeight="1" x14ac:dyDescent="0.25">
      <c r="A356" s="94" t="s">
        <v>22</v>
      </c>
      <c r="B356" s="95">
        <v>45753899139</v>
      </c>
      <c r="C356" s="96" t="s">
        <v>33</v>
      </c>
      <c r="D356" s="10">
        <v>293.73</v>
      </c>
      <c r="E356" s="9" t="s">
        <v>62</v>
      </c>
    </row>
    <row r="357" spans="1:5" ht="30" customHeight="1" x14ac:dyDescent="0.25">
      <c r="A357" s="94"/>
      <c r="B357" s="95"/>
      <c r="C357" s="96"/>
      <c r="D357" s="10">
        <v>1606.33</v>
      </c>
      <c r="E357" s="9" t="s">
        <v>55</v>
      </c>
    </row>
    <row r="358" spans="1:5" ht="30" customHeight="1" x14ac:dyDescent="0.25">
      <c r="A358" s="90" t="s">
        <v>48</v>
      </c>
      <c r="B358" s="90"/>
      <c r="C358" s="90"/>
      <c r="D358" s="4">
        <f>SUM(D356:D357)</f>
        <v>1900.06</v>
      </c>
      <c r="E358" s="2"/>
    </row>
    <row r="359" spans="1:5" ht="30" customHeight="1" x14ac:dyDescent="0.25">
      <c r="A359" s="5" t="s">
        <v>268</v>
      </c>
      <c r="B359" s="59" t="s">
        <v>269</v>
      </c>
      <c r="C359" s="60" t="s">
        <v>32</v>
      </c>
      <c r="D359" s="65">
        <v>308.27999999999997</v>
      </c>
      <c r="E359" s="9" t="s">
        <v>148</v>
      </c>
    </row>
    <row r="360" spans="1:5" ht="30" customHeight="1" x14ac:dyDescent="0.25">
      <c r="A360" s="5" t="s">
        <v>270</v>
      </c>
      <c r="B360" s="59" t="s">
        <v>271</v>
      </c>
      <c r="C360" s="60" t="s">
        <v>40</v>
      </c>
      <c r="D360" s="65">
        <v>136.26</v>
      </c>
      <c r="E360" s="9" t="s">
        <v>62</v>
      </c>
    </row>
    <row r="361" spans="1:5" ht="30" customHeight="1" x14ac:dyDescent="0.25">
      <c r="A361" s="5" t="s">
        <v>272</v>
      </c>
      <c r="B361" s="59" t="s">
        <v>273</v>
      </c>
      <c r="C361" s="60" t="s">
        <v>274</v>
      </c>
      <c r="D361" s="65">
        <v>14.15</v>
      </c>
      <c r="E361" s="9" t="s">
        <v>148</v>
      </c>
    </row>
    <row r="362" spans="1:5" ht="30" customHeight="1" x14ac:dyDescent="0.25">
      <c r="A362" s="5" t="s">
        <v>275</v>
      </c>
      <c r="B362" s="59" t="s">
        <v>276</v>
      </c>
      <c r="C362" s="60" t="s">
        <v>33</v>
      </c>
      <c r="D362" s="65">
        <v>11.02</v>
      </c>
      <c r="E362" s="9" t="s">
        <v>148</v>
      </c>
    </row>
    <row r="363" spans="1:5" ht="30" customHeight="1" x14ac:dyDescent="0.25">
      <c r="A363" s="5" t="s">
        <v>175</v>
      </c>
      <c r="B363" s="59" t="s">
        <v>176</v>
      </c>
      <c r="C363" s="60" t="s">
        <v>177</v>
      </c>
      <c r="D363" s="8">
        <v>33</v>
      </c>
      <c r="E363" s="9" t="s">
        <v>148</v>
      </c>
    </row>
    <row r="364" spans="1:5" x14ac:dyDescent="0.25">
      <c r="A364" s="93" t="s">
        <v>267</v>
      </c>
      <c r="B364" s="93"/>
      <c r="C364" s="93"/>
      <c r="D364" s="54">
        <f>SUM(D324:D335,D338:D355,D358:D363)</f>
        <v>30640.500000000004</v>
      </c>
    </row>
    <row r="365" spans="1:5" ht="30" customHeight="1" x14ac:dyDescent="0.25">
      <c r="A365" s="90" t="s">
        <v>278</v>
      </c>
      <c r="B365" s="90"/>
      <c r="C365" s="90"/>
      <c r="D365" s="90"/>
      <c r="E365" s="90"/>
    </row>
    <row r="366" spans="1:5" ht="24.95" customHeight="1" x14ac:dyDescent="0.25">
      <c r="A366" s="97" t="s">
        <v>18</v>
      </c>
      <c r="B366" s="95" t="s">
        <v>279</v>
      </c>
      <c r="C366" s="96" t="s">
        <v>274</v>
      </c>
      <c r="D366" s="10">
        <v>9502.08</v>
      </c>
      <c r="E366" s="9" t="s">
        <v>51</v>
      </c>
    </row>
    <row r="367" spans="1:5" ht="24.75" customHeight="1" x14ac:dyDescent="0.25">
      <c r="A367" s="97"/>
      <c r="B367" s="95"/>
      <c r="C367" s="96"/>
      <c r="D367" s="10">
        <v>289.17</v>
      </c>
      <c r="E367" s="9" t="s">
        <v>280</v>
      </c>
    </row>
    <row r="368" spans="1:5" ht="30" customHeight="1" x14ac:dyDescent="0.25">
      <c r="A368" s="90" t="s">
        <v>281</v>
      </c>
      <c r="B368" s="90"/>
      <c r="C368" s="90"/>
      <c r="D368" s="4">
        <f>SUM(D366:D367)</f>
        <v>9791.25</v>
      </c>
      <c r="E368" s="2"/>
    </row>
    <row r="369" spans="1:5" ht="30" customHeight="1" x14ac:dyDescent="0.25">
      <c r="A369" s="5" t="s">
        <v>282</v>
      </c>
      <c r="B369" s="66" t="s">
        <v>283</v>
      </c>
      <c r="C369" s="67" t="s">
        <v>38</v>
      </c>
      <c r="D369" s="8">
        <v>1080</v>
      </c>
      <c r="E369" s="9" t="s">
        <v>62</v>
      </c>
    </row>
    <row r="370" spans="1:5" ht="30" customHeight="1" x14ac:dyDescent="0.25">
      <c r="A370" s="5" t="s">
        <v>15</v>
      </c>
      <c r="B370" s="66">
        <v>50646729695</v>
      </c>
      <c r="C370" s="67" t="s">
        <v>38</v>
      </c>
      <c r="D370" s="8">
        <v>5902.35</v>
      </c>
      <c r="E370" s="9" t="s">
        <v>57</v>
      </c>
    </row>
    <row r="371" spans="1:5" ht="24.95" customHeight="1" x14ac:dyDescent="0.25">
      <c r="A371" s="97" t="s">
        <v>159</v>
      </c>
      <c r="B371" s="95" t="s">
        <v>158</v>
      </c>
      <c r="C371" s="96" t="s">
        <v>274</v>
      </c>
      <c r="D371" s="10">
        <v>1462.18</v>
      </c>
      <c r="E371" s="9" t="s">
        <v>51</v>
      </c>
    </row>
    <row r="372" spans="1:5" ht="24.95" customHeight="1" x14ac:dyDescent="0.25">
      <c r="A372" s="97"/>
      <c r="B372" s="95"/>
      <c r="C372" s="96"/>
      <c r="D372" s="10">
        <v>331.01</v>
      </c>
      <c r="E372" s="9" t="s">
        <v>280</v>
      </c>
    </row>
    <row r="373" spans="1:5" ht="30" customHeight="1" x14ac:dyDescent="0.25">
      <c r="A373" s="90" t="s">
        <v>293</v>
      </c>
      <c r="B373" s="90"/>
      <c r="C373" s="90"/>
      <c r="D373" s="4">
        <f>SUM(D371:D372)</f>
        <v>1793.19</v>
      </c>
      <c r="E373" s="2"/>
    </row>
    <row r="374" spans="1:5" ht="30" customHeight="1" x14ac:dyDescent="0.25">
      <c r="A374" s="5" t="s">
        <v>284</v>
      </c>
      <c r="B374" s="66" t="s">
        <v>285</v>
      </c>
      <c r="C374" s="67" t="s">
        <v>286</v>
      </c>
      <c r="D374" s="8">
        <v>224</v>
      </c>
      <c r="E374" s="9" t="s">
        <v>64</v>
      </c>
    </row>
    <row r="375" spans="1:5" ht="30" customHeight="1" x14ac:dyDescent="0.25">
      <c r="A375" s="94" t="s">
        <v>37</v>
      </c>
      <c r="B375" s="95">
        <v>15330439545</v>
      </c>
      <c r="C375" s="96" t="s">
        <v>33</v>
      </c>
      <c r="D375" s="10">
        <v>828.98</v>
      </c>
      <c r="E375" s="9" t="s">
        <v>55</v>
      </c>
    </row>
    <row r="376" spans="1:5" ht="30" customHeight="1" x14ac:dyDescent="0.25">
      <c r="A376" s="94"/>
      <c r="B376" s="95"/>
      <c r="C376" s="96"/>
      <c r="D376" s="10">
        <v>195.5</v>
      </c>
      <c r="E376" s="9" t="s">
        <v>59</v>
      </c>
    </row>
    <row r="377" spans="1:5" ht="30" customHeight="1" x14ac:dyDescent="0.25">
      <c r="A377" s="90" t="s">
        <v>47</v>
      </c>
      <c r="B377" s="90"/>
      <c r="C377" s="90"/>
      <c r="D377" s="4">
        <f>SUM(D375:D376)</f>
        <v>1024.48</v>
      </c>
      <c r="E377" s="2"/>
    </row>
    <row r="378" spans="1:5" ht="30" customHeight="1" x14ac:dyDescent="0.25">
      <c r="A378" s="5" t="s">
        <v>8</v>
      </c>
      <c r="B378" s="66">
        <v>87939104217</v>
      </c>
      <c r="C378" s="67" t="s">
        <v>32</v>
      </c>
      <c r="D378" s="8">
        <v>73.59</v>
      </c>
      <c r="E378" s="9" t="s">
        <v>50</v>
      </c>
    </row>
    <row r="379" spans="1:5" ht="30" customHeight="1" x14ac:dyDescent="0.25">
      <c r="A379" s="5" t="s">
        <v>287</v>
      </c>
      <c r="B379" s="66" t="s">
        <v>288</v>
      </c>
      <c r="C379" s="67" t="s">
        <v>33</v>
      </c>
      <c r="D379" s="8">
        <v>142.80000000000001</v>
      </c>
      <c r="E379" s="9" t="s">
        <v>62</v>
      </c>
    </row>
    <row r="380" spans="1:5" ht="30" customHeight="1" x14ac:dyDescent="0.25">
      <c r="A380" s="5" t="s">
        <v>91</v>
      </c>
      <c r="B380" s="66" t="s">
        <v>90</v>
      </c>
      <c r="C380" s="67" t="s">
        <v>33</v>
      </c>
      <c r="D380" s="8">
        <v>21.4</v>
      </c>
      <c r="E380" s="9" t="s">
        <v>53</v>
      </c>
    </row>
    <row r="381" spans="1:5" ht="30" customHeight="1" x14ac:dyDescent="0.25">
      <c r="A381" s="5" t="s">
        <v>85</v>
      </c>
      <c r="B381" s="66" t="s">
        <v>86</v>
      </c>
      <c r="C381" s="67" t="s">
        <v>32</v>
      </c>
      <c r="D381" s="8">
        <v>1.66</v>
      </c>
      <c r="E381" s="9" t="s">
        <v>61</v>
      </c>
    </row>
    <row r="382" spans="1:5" ht="30" customHeight="1" x14ac:dyDescent="0.25">
      <c r="A382" s="5" t="s">
        <v>77</v>
      </c>
      <c r="B382" s="66" t="s">
        <v>76</v>
      </c>
      <c r="C382" s="67" t="s">
        <v>33</v>
      </c>
      <c r="D382" s="8">
        <v>292.77</v>
      </c>
      <c r="E382" s="9" t="s">
        <v>53</v>
      </c>
    </row>
    <row r="383" spans="1:5" ht="30" customHeight="1" x14ac:dyDescent="0.25">
      <c r="A383" s="5" t="s">
        <v>139</v>
      </c>
      <c r="B383" s="66" t="s">
        <v>140</v>
      </c>
      <c r="C383" s="67" t="s">
        <v>36</v>
      </c>
      <c r="D383" s="8">
        <v>13360.99</v>
      </c>
      <c r="E383" s="9" t="s">
        <v>64</v>
      </c>
    </row>
    <row r="384" spans="1:5" ht="30" customHeight="1" x14ac:dyDescent="0.25">
      <c r="A384" s="5" t="s">
        <v>163</v>
      </c>
      <c r="B384" s="66" t="s">
        <v>164</v>
      </c>
      <c r="C384" s="67" t="s">
        <v>33</v>
      </c>
      <c r="D384" s="8">
        <v>369.33</v>
      </c>
      <c r="E384" s="9" t="s">
        <v>55</v>
      </c>
    </row>
    <row r="385" spans="1:5" ht="30" customHeight="1" x14ac:dyDescent="0.25">
      <c r="A385" s="5" t="s">
        <v>101</v>
      </c>
      <c r="B385" s="66" t="s">
        <v>99</v>
      </c>
      <c r="C385" s="67" t="s">
        <v>32</v>
      </c>
      <c r="D385" s="8">
        <v>132.63999999999999</v>
      </c>
      <c r="E385" s="9" t="s">
        <v>61</v>
      </c>
    </row>
    <row r="386" spans="1:5" ht="30" customHeight="1" x14ac:dyDescent="0.25">
      <c r="A386" s="9" t="s">
        <v>119</v>
      </c>
      <c r="B386" s="66" t="s">
        <v>96</v>
      </c>
      <c r="C386" s="67" t="s">
        <v>33</v>
      </c>
      <c r="D386" s="8">
        <v>696.5</v>
      </c>
      <c r="E386" s="9" t="s">
        <v>53</v>
      </c>
    </row>
    <row r="387" spans="1:5" ht="30" customHeight="1" x14ac:dyDescent="0.25">
      <c r="A387" s="5" t="s">
        <v>21</v>
      </c>
      <c r="B387" s="66">
        <v>84456801514</v>
      </c>
      <c r="C387" s="67" t="s">
        <v>41</v>
      </c>
      <c r="D387" s="8">
        <v>92.9</v>
      </c>
      <c r="E387" s="9" t="s">
        <v>61</v>
      </c>
    </row>
    <row r="388" spans="1:5" ht="30" customHeight="1" x14ac:dyDescent="0.25">
      <c r="A388" s="5" t="s">
        <v>27</v>
      </c>
      <c r="B388" s="66" t="s">
        <v>29</v>
      </c>
      <c r="C388" s="67" t="s">
        <v>32</v>
      </c>
      <c r="D388" s="8">
        <v>122.44</v>
      </c>
      <c r="E388" s="9" t="s">
        <v>57</v>
      </c>
    </row>
    <row r="389" spans="1:5" ht="30" customHeight="1" x14ac:dyDescent="0.25">
      <c r="A389" s="5" t="s">
        <v>117</v>
      </c>
      <c r="B389" s="66" t="s">
        <v>118</v>
      </c>
      <c r="C389" s="67" t="s">
        <v>32</v>
      </c>
      <c r="D389" s="8">
        <v>31.45</v>
      </c>
      <c r="E389" s="9" t="s">
        <v>57</v>
      </c>
    </row>
    <row r="390" spans="1:5" ht="30" customHeight="1" x14ac:dyDescent="0.25">
      <c r="A390" s="5" t="s">
        <v>17</v>
      </c>
      <c r="B390" s="66">
        <v>28720612490</v>
      </c>
      <c r="C390" s="67" t="s">
        <v>42</v>
      </c>
      <c r="D390" s="8">
        <v>550</v>
      </c>
      <c r="E390" s="9" t="s">
        <v>59</v>
      </c>
    </row>
    <row r="391" spans="1:5" ht="30" customHeight="1" x14ac:dyDescent="0.25">
      <c r="A391" s="5" t="s">
        <v>260</v>
      </c>
      <c r="B391" s="66" t="s">
        <v>261</v>
      </c>
      <c r="C391" s="67" t="s">
        <v>262</v>
      </c>
      <c r="D391" s="8">
        <v>270</v>
      </c>
      <c r="E391" s="9" t="s">
        <v>148</v>
      </c>
    </row>
    <row r="392" spans="1:5" ht="30" customHeight="1" x14ac:dyDescent="0.25">
      <c r="A392" s="5" t="s">
        <v>14</v>
      </c>
      <c r="B392" s="66">
        <v>63073332379</v>
      </c>
      <c r="C392" s="67" t="s">
        <v>32</v>
      </c>
      <c r="D392" s="8">
        <v>1356.4</v>
      </c>
      <c r="E392" s="9" t="s">
        <v>56</v>
      </c>
    </row>
    <row r="393" spans="1:5" ht="30" customHeight="1" x14ac:dyDescent="0.25">
      <c r="A393" s="9" t="s">
        <v>83</v>
      </c>
      <c r="B393" s="66" t="s">
        <v>84</v>
      </c>
      <c r="C393" s="67" t="s">
        <v>32</v>
      </c>
      <c r="D393" s="8">
        <v>66.36</v>
      </c>
      <c r="E393" s="9" t="s">
        <v>59</v>
      </c>
    </row>
    <row r="394" spans="1:5" ht="30" customHeight="1" x14ac:dyDescent="0.25">
      <c r="A394" s="5" t="s">
        <v>44</v>
      </c>
      <c r="B394" s="66" t="s">
        <v>45</v>
      </c>
      <c r="C394" s="67" t="s">
        <v>46</v>
      </c>
      <c r="D394" s="8">
        <v>35.78</v>
      </c>
      <c r="E394" s="9" t="s">
        <v>57</v>
      </c>
    </row>
    <row r="395" spans="1:5" ht="30" customHeight="1" x14ac:dyDescent="0.25">
      <c r="A395" s="5" t="s">
        <v>11</v>
      </c>
      <c r="B395" s="66">
        <v>18919978758</v>
      </c>
      <c r="C395" s="67" t="s">
        <v>33</v>
      </c>
      <c r="D395" s="8">
        <v>873.74</v>
      </c>
      <c r="E395" s="9" t="s">
        <v>53</v>
      </c>
    </row>
    <row r="396" spans="1:5" ht="24.95" customHeight="1" x14ac:dyDescent="0.25">
      <c r="A396" s="97" t="s">
        <v>80</v>
      </c>
      <c r="B396" s="95" t="s">
        <v>81</v>
      </c>
      <c r="C396" s="96" t="s">
        <v>33</v>
      </c>
      <c r="D396" s="10">
        <v>147.18</v>
      </c>
      <c r="E396" s="9" t="s">
        <v>51</v>
      </c>
    </row>
    <row r="397" spans="1:5" ht="24.95" customHeight="1" x14ac:dyDescent="0.25">
      <c r="A397" s="97"/>
      <c r="B397" s="95"/>
      <c r="C397" s="96"/>
      <c r="D397" s="10">
        <v>2684.15</v>
      </c>
      <c r="E397" s="9" t="s">
        <v>64</v>
      </c>
    </row>
    <row r="398" spans="1:5" ht="30" customHeight="1" x14ac:dyDescent="0.25">
      <c r="A398" s="90" t="s">
        <v>82</v>
      </c>
      <c r="B398" s="90"/>
      <c r="C398" s="90"/>
      <c r="D398" s="4">
        <f>SUM(D396:D397)</f>
        <v>2831.33</v>
      </c>
      <c r="E398" s="2"/>
    </row>
    <row r="399" spans="1:5" ht="30" customHeight="1" x14ac:dyDescent="0.25">
      <c r="A399" s="5" t="s">
        <v>226</v>
      </c>
      <c r="B399" s="66" t="s">
        <v>227</v>
      </c>
      <c r="C399" s="67" t="s">
        <v>228</v>
      </c>
      <c r="D399" s="8">
        <v>17.25</v>
      </c>
      <c r="E399" s="9" t="s">
        <v>52</v>
      </c>
    </row>
    <row r="400" spans="1:5" ht="30" customHeight="1" x14ac:dyDescent="0.25">
      <c r="A400" s="5" t="s">
        <v>12</v>
      </c>
      <c r="B400" s="66">
        <v>54229813516</v>
      </c>
      <c r="C400" s="67" t="s">
        <v>33</v>
      </c>
      <c r="D400" s="8">
        <v>21.86</v>
      </c>
      <c r="E400" s="9" t="s">
        <v>52</v>
      </c>
    </row>
    <row r="401" spans="1:5" ht="30" customHeight="1" x14ac:dyDescent="0.25">
      <c r="A401" s="5" t="s">
        <v>203</v>
      </c>
      <c r="B401" s="66" t="s">
        <v>204</v>
      </c>
      <c r="C401" s="67" t="s">
        <v>33</v>
      </c>
      <c r="D401" s="8">
        <v>47</v>
      </c>
      <c r="E401" s="9" t="s">
        <v>148</v>
      </c>
    </row>
    <row r="402" spans="1:5" ht="30" customHeight="1" x14ac:dyDescent="0.25">
      <c r="A402" s="5" t="s">
        <v>275</v>
      </c>
      <c r="B402" s="66" t="s">
        <v>276</v>
      </c>
      <c r="C402" s="67" t="s">
        <v>33</v>
      </c>
      <c r="D402" s="65">
        <v>54.85</v>
      </c>
      <c r="E402" s="9" t="s">
        <v>148</v>
      </c>
    </row>
    <row r="403" spans="1:5" ht="30" customHeight="1" x14ac:dyDescent="0.25">
      <c r="A403" s="5" t="s">
        <v>9</v>
      </c>
      <c r="B403" s="66">
        <v>38967655335</v>
      </c>
      <c r="C403" s="67" t="s">
        <v>32</v>
      </c>
      <c r="D403" s="8">
        <v>22903.11</v>
      </c>
      <c r="E403" s="9" t="s">
        <v>51</v>
      </c>
    </row>
    <row r="404" spans="1:5" ht="30" customHeight="1" x14ac:dyDescent="0.25">
      <c r="A404" s="5" t="s">
        <v>215</v>
      </c>
      <c r="B404" s="66" t="s">
        <v>216</v>
      </c>
      <c r="C404" s="67" t="s">
        <v>32</v>
      </c>
      <c r="D404" s="8">
        <v>279.38</v>
      </c>
      <c r="E404" s="9" t="s">
        <v>59</v>
      </c>
    </row>
    <row r="405" spans="1:5" ht="30" customHeight="1" x14ac:dyDescent="0.25">
      <c r="A405" s="5" t="s">
        <v>289</v>
      </c>
      <c r="B405" s="66" t="s">
        <v>290</v>
      </c>
      <c r="C405" s="67" t="s">
        <v>33</v>
      </c>
      <c r="D405" s="8">
        <v>96.3</v>
      </c>
      <c r="E405" s="9" t="s">
        <v>60</v>
      </c>
    </row>
    <row r="406" spans="1:5" ht="30" customHeight="1" x14ac:dyDescent="0.25">
      <c r="A406" s="5" t="s">
        <v>291</v>
      </c>
      <c r="B406" s="66" t="s">
        <v>292</v>
      </c>
      <c r="C406" s="67" t="s">
        <v>32</v>
      </c>
      <c r="D406" s="8">
        <v>779.33</v>
      </c>
      <c r="E406" s="9" t="s">
        <v>51</v>
      </c>
    </row>
    <row r="407" spans="1:5" ht="24.95" customHeight="1" x14ac:dyDescent="0.25">
      <c r="A407" s="97" t="s">
        <v>294</v>
      </c>
      <c r="B407" s="95" t="s">
        <v>295</v>
      </c>
      <c r="C407" s="96" t="s">
        <v>274</v>
      </c>
      <c r="D407" s="10">
        <v>912</v>
      </c>
      <c r="E407" s="9" t="s">
        <v>51</v>
      </c>
    </row>
    <row r="408" spans="1:5" ht="24.95" customHeight="1" x14ac:dyDescent="0.25">
      <c r="A408" s="97"/>
      <c r="B408" s="95"/>
      <c r="C408" s="96"/>
      <c r="D408" s="10">
        <v>229.53</v>
      </c>
      <c r="E408" s="9" t="s">
        <v>280</v>
      </c>
    </row>
    <row r="409" spans="1:5" ht="30" customHeight="1" x14ac:dyDescent="0.25">
      <c r="A409" s="90" t="s">
        <v>296</v>
      </c>
      <c r="B409" s="90"/>
      <c r="C409" s="90"/>
      <c r="D409" s="4">
        <f>SUM(D407:D408)</f>
        <v>1141.53</v>
      </c>
      <c r="E409" s="2"/>
    </row>
    <row r="410" spans="1:5" ht="30" customHeight="1" x14ac:dyDescent="0.25">
      <c r="A410" s="5" t="s">
        <v>297</v>
      </c>
      <c r="B410" s="66" t="s">
        <v>298</v>
      </c>
      <c r="C410" s="67" t="s">
        <v>32</v>
      </c>
      <c r="D410" s="8">
        <v>2436.23</v>
      </c>
      <c r="E410" s="9" t="s">
        <v>51</v>
      </c>
    </row>
    <row r="411" spans="1:5" ht="30" customHeight="1" x14ac:dyDescent="0.25">
      <c r="A411" s="5" t="s">
        <v>299</v>
      </c>
      <c r="B411" s="66" t="s">
        <v>300</v>
      </c>
      <c r="C411" s="67" t="s">
        <v>39</v>
      </c>
      <c r="D411" s="8">
        <v>3733.75</v>
      </c>
      <c r="E411" s="9" t="s">
        <v>60</v>
      </c>
    </row>
    <row r="412" spans="1:5" ht="30" customHeight="1" x14ac:dyDescent="0.25">
      <c r="A412" s="5" t="s">
        <v>301</v>
      </c>
      <c r="B412" s="66" t="s">
        <v>302</v>
      </c>
      <c r="C412" s="67" t="s">
        <v>33</v>
      </c>
      <c r="D412" s="8">
        <v>200</v>
      </c>
      <c r="E412" s="9" t="s">
        <v>60</v>
      </c>
    </row>
    <row r="413" spans="1:5" ht="30" customHeight="1" x14ac:dyDescent="0.25">
      <c r="A413" s="5" t="s">
        <v>130</v>
      </c>
      <c r="B413" s="66" t="s">
        <v>131</v>
      </c>
      <c r="C413" s="67" t="s">
        <v>32</v>
      </c>
      <c r="D413" s="8">
        <v>5763.73</v>
      </c>
      <c r="E413" s="9" t="s">
        <v>56</v>
      </c>
    </row>
    <row r="414" spans="1:5" ht="30" customHeight="1" x14ac:dyDescent="0.25">
      <c r="A414" s="5" t="s">
        <v>25</v>
      </c>
      <c r="B414" s="66">
        <v>66228626859</v>
      </c>
      <c r="C414" s="67" t="s">
        <v>33</v>
      </c>
      <c r="D414" s="8">
        <v>107.69</v>
      </c>
      <c r="E414" s="9" t="s">
        <v>52</v>
      </c>
    </row>
    <row r="415" spans="1:5" ht="30" customHeight="1" x14ac:dyDescent="0.25">
      <c r="A415" s="5" t="s">
        <v>141</v>
      </c>
      <c r="B415" s="66" t="s">
        <v>142</v>
      </c>
      <c r="C415" s="67" t="s">
        <v>33</v>
      </c>
      <c r="D415" s="8">
        <v>4480</v>
      </c>
      <c r="E415" s="9" t="s">
        <v>143</v>
      </c>
    </row>
    <row r="416" spans="1:5" x14ac:dyDescent="0.25">
      <c r="A416" s="93" t="s">
        <v>303</v>
      </c>
      <c r="B416" s="93"/>
      <c r="C416" s="93"/>
      <c r="D416" s="54">
        <f>SUM(D368:D370,D373:D374,D377:D395,D398:D406,D409:D415)</f>
        <v>83199.360000000001</v>
      </c>
    </row>
  </sheetData>
  <mergeCells count="134">
    <mergeCell ref="A416:C416"/>
    <mergeCell ref="A409:C409"/>
    <mergeCell ref="A375:A376"/>
    <mergeCell ref="B375:B376"/>
    <mergeCell ref="C375:C376"/>
    <mergeCell ref="A377:C377"/>
    <mergeCell ref="A396:A397"/>
    <mergeCell ref="B396:B397"/>
    <mergeCell ref="C396:C397"/>
    <mergeCell ref="A398:C398"/>
    <mergeCell ref="A407:A408"/>
    <mergeCell ref="B407:B408"/>
    <mergeCell ref="C407:C408"/>
    <mergeCell ref="A365:E365"/>
    <mergeCell ref="A366:A367"/>
    <mergeCell ref="B366:B367"/>
    <mergeCell ref="C366:C367"/>
    <mergeCell ref="A368:C368"/>
    <mergeCell ref="A371:A372"/>
    <mergeCell ref="B371:B372"/>
    <mergeCell ref="C371:C372"/>
    <mergeCell ref="A373:C373"/>
    <mergeCell ref="A358:C358"/>
    <mergeCell ref="A336:A337"/>
    <mergeCell ref="B336:B337"/>
    <mergeCell ref="C336:C337"/>
    <mergeCell ref="A338:C338"/>
    <mergeCell ref="A364:C364"/>
    <mergeCell ref="A356:A357"/>
    <mergeCell ref="B356:B357"/>
    <mergeCell ref="C356:C357"/>
    <mergeCell ref="A284:A285"/>
    <mergeCell ref="B284:B285"/>
    <mergeCell ref="C284:C285"/>
    <mergeCell ref="A286:C286"/>
    <mergeCell ref="A289:C289"/>
    <mergeCell ref="A323:E323"/>
    <mergeCell ref="A223:C223"/>
    <mergeCell ref="A264:E264"/>
    <mergeCell ref="A233:A235"/>
    <mergeCell ref="B233:B235"/>
    <mergeCell ref="C233:C235"/>
    <mergeCell ref="A236:C236"/>
    <mergeCell ref="A241:C241"/>
    <mergeCell ref="A242:E242"/>
    <mergeCell ref="A263:C263"/>
    <mergeCell ref="A322:C322"/>
    <mergeCell ref="A290:E290"/>
    <mergeCell ref="A293:A294"/>
    <mergeCell ref="B293:B294"/>
    <mergeCell ref="C293:C294"/>
    <mergeCell ref="A295:C295"/>
    <mergeCell ref="A31:C31"/>
    <mergeCell ref="A36:C36"/>
    <mergeCell ref="A68:C68"/>
    <mergeCell ref="A37:E37"/>
    <mergeCell ref="A46:A47"/>
    <mergeCell ref="B46:B47"/>
    <mergeCell ref="A92:C92"/>
    <mergeCell ref="A105:C105"/>
    <mergeCell ref="A86:A87"/>
    <mergeCell ref="B86:B87"/>
    <mergeCell ref="C86:C87"/>
    <mergeCell ref="A88:C88"/>
    <mergeCell ref="A90:A91"/>
    <mergeCell ref="B90:B91"/>
    <mergeCell ref="C90:C91"/>
    <mergeCell ref="C46:C47"/>
    <mergeCell ref="A48:C48"/>
    <mergeCell ref="A69:E69"/>
    <mergeCell ref="A75:C75"/>
    <mergeCell ref="A72:A74"/>
    <mergeCell ref="C72:C74"/>
    <mergeCell ref="B72:B74"/>
    <mergeCell ref="A1:E1"/>
    <mergeCell ref="A27:C27"/>
    <mergeCell ref="A29:A30"/>
    <mergeCell ref="C29:C30"/>
    <mergeCell ref="B29:B30"/>
    <mergeCell ref="A2:E2"/>
    <mergeCell ref="A3:E3"/>
    <mergeCell ref="A15:A16"/>
    <mergeCell ref="B15:B16"/>
    <mergeCell ref="C15:C16"/>
    <mergeCell ref="A17:C17"/>
    <mergeCell ref="C25:C26"/>
    <mergeCell ref="B25:B26"/>
    <mergeCell ref="A25:A26"/>
    <mergeCell ref="A110:C110"/>
    <mergeCell ref="A118:A119"/>
    <mergeCell ref="B118:B119"/>
    <mergeCell ref="C118:C119"/>
    <mergeCell ref="A120:C120"/>
    <mergeCell ref="A106:E106"/>
    <mergeCell ref="A107:A109"/>
    <mergeCell ref="B107:B109"/>
    <mergeCell ref="C107:C109"/>
    <mergeCell ref="A142:C142"/>
    <mergeCell ref="A148:C148"/>
    <mergeCell ref="A136:A137"/>
    <mergeCell ref="B136:B137"/>
    <mergeCell ref="C136:C137"/>
    <mergeCell ref="A138:C138"/>
    <mergeCell ref="A140:A141"/>
    <mergeCell ref="B140:B141"/>
    <mergeCell ref="C140:C141"/>
    <mergeCell ref="A162:A163"/>
    <mergeCell ref="B162:B163"/>
    <mergeCell ref="C162:C163"/>
    <mergeCell ref="A164:C164"/>
    <mergeCell ref="A177:C177"/>
    <mergeCell ref="A149:E149"/>
    <mergeCell ref="A151:A153"/>
    <mergeCell ref="B151:B153"/>
    <mergeCell ref="C151:C153"/>
    <mergeCell ref="A154:C154"/>
    <mergeCell ref="A215:E215"/>
    <mergeCell ref="A221:A222"/>
    <mergeCell ref="B221:B222"/>
    <mergeCell ref="C221:C222"/>
    <mergeCell ref="A178:E178"/>
    <mergeCell ref="A214:C214"/>
    <mergeCell ref="A196:C196"/>
    <mergeCell ref="A184:A185"/>
    <mergeCell ref="B184:B185"/>
    <mergeCell ref="C184:C185"/>
    <mergeCell ref="A186:C186"/>
    <mergeCell ref="A194:A195"/>
    <mergeCell ref="B194:B195"/>
    <mergeCell ref="C194:C195"/>
    <mergeCell ref="A188:A189"/>
    <mergeCell ref="B188:B189"/>
    <mergeCell ref="C188:C189"/>
    <mergeCell ref="A190:C19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901B9-34E2-4FB3-99C5-DFDDDF2A6F93}">
  <sheetPr>
    <tabColor theme="3" tint="0.39997558519241921"/>
  </sheetPr>
  <dimension ref="A1:F173"/>
  <sheetViews>
    <sheetView topLeftCell="A142" workbookViewId="0">
      <selection activeCell="B159" sqref="B159"/>
    </sheetView>
  </sheetViews>
  <sheetFormatPr defaultRowHeight="15" x14ac:dyDescent="0.25"/>
  <cols>
    <col min="1" max="1" width="18.140625" customWidth="1"/>
    <col min="2" max="2" width="63.28515625" customWidth="1"/>
  </cols>
  <sheetData>
    <row r="1" spans="1:6" ht="24.95" customHeight="1" x14ac:dyDescent="0.25">
      <c r="A1" s="98" t="s">
        <v>0</v>
      </c>
      <c r="B1" s="98"/>
      <c r="C1" s="15"/>
      <c r="D1" s="15"/>
      <c r="E1" s="15"/>
      <c r="F1" s="15"/>
    </row>
    <row r="2" spans="1:6" ht="33" customHeight="1" x14ac:dyDescent="0.25">
      <c r="A2" s="93" t="s">
        <v>66</v>
      </c>
      <c r="B2" s="93"/>
      <c r="C2" s="16"/>
      <c r="D2" s="16"/>
      <c r="E2" s="16"/>
    </row>
    <row r="3" spans="1:6" ht="24.95" customHeight="1" x14ac:dyDescent="0.25">
      <c r="A3" s="90" t="s">
        <v>2</v>
      </c>
      <c r="B3" s="90"/>
      <c r="C3" s="15"/>
      <c r="D3" s="15"/>
      <c r="E3" s="15"/>
    </row>
    <row r="5" spans="1:6" ht="30" x14ac:dyDescent="0.25">
      <c r="A5" s="22" t="s">
        <v>67</v>
      </c>
      <c r="B5" s="25" t="s">
        <v>6</v>
      </c>
    </row>
    <row r="6" spans="1:6" ht="30" customHeight="1" x14ac:dyDescent="0.25">
      <c r="A6" s="8">
        <v>100420.08</v>
      </c>
      <c r="B6" s="5" t="s">
        <v>68</v>
      </c>
    </row>
    <row r="7" spans="1:6" ht="30" customHeight="1" x14ac:dyDescent="0.25">
      <c r="A7" s="8">
        <v>754.44</v>
      </c>
      <c r="B7" s="5" t="s">
        <v>69</v>
      </c>
    </row>
    <row r="8" spans="1:6" ht="30" customHeight="1" x14ac:dyDescent="0.25">
      <c r="A8" s="8">
        <v>3684.13</v>
      </c>
      <c r="B8" s="5" t="s">
        <v>70</v>
      </c>
    </row>
    <row r="9" spans="1:6" ht="30" customHeight="1" x14ac:dyDescent="0.25">
      <c r="A9" s="8">
        <v>16693.87</v>
      </c>
      <c r="B9" s="5" t="s">
        <v>71</v>
      </c>
    </row>
    <row r="10" spans="1:6" ht="30" customHeight="1" x14ac:dyDescent="0.25">
      <c r="A10" s="8">
        <v>2474.71</v>
      </c>
      <c r="B10" s="5" t="s">
        <v>72</v>
      </c>
    </row>
    <row r="11" spans="1:6" ht="30" customHeight="1" x14ac:dyDescent="0.25">
      <c r="A11" s="8">
        <v>280</v>
      </c>
      <c r="B11" s="5" t="s">
        <v>172</v>
      </c>
    </row>
    <row r="12" spans="1:6" ht="30" customHeight="1" x14ac:dyDescent="0.25">
      <c r="A12" s="8">
        <v>347.06</v>
      </c>
      <c r="B12" s="5" t="s">
        <v>73</v>
      </c>
    </row>
    <row r="13" spans="1:6" ht="30" customHeight="1" x14ac:dyDescent="0.25">
      <c r="A13" s="8">
        <v>487.84</v>
      </c>
      <c r="B13" s="5" t="s">
        <v>51</v>
      </c>
    </row>
    <row r="14" spans="1:6" ht="30" customHeight="1" x14ac:dyDescent="0.25">
      <c r="A14" s="13">
        <f>SUM(A6:A13)</f>
        <v>125142.13</v>
      </c>
      <c r="B14" s="14" t="s">
        <v>65</v>
      </c>
    </row>
    <row r="15" spans="1:6" ht="24.95" customHeight="1" x14ac:dyDescent="0.25">
      <c r="A15" s="90" t="s">
        <v>75</v>
      </c>
      <c r="B15" s="90"/>
      <c r="C15" s="15"/>
      <c r="D15" s="15"/>
      <c r="E15" s="15"/>
    </row>
    <row r="17" spans="1:5" ht="30" x14ac:dyDescent="0.25">
      <c r="A17" s="22" t="s">
        <v>67</v>
      </c>
      <c r="B17" s="25" t="s">
        <v>6</v>
      </c>
    </row>
    <row r="18" spans="1:5" ht="30" customHeight="1" x14ac:dyDescent="0.25">
      <c r="A18" s="8">
        <v>100280.4</v>
      </c>
      <c r="B18" s="5" t="s">
        <v>68</v>
      </c>
    </row>
    <row r="19" spans="1:5" ht="30" customHeight="1" x14ac:dyDescent="0.25">
      <c r="A19" s="8">
        <v>45.81</v>
      </c>
      <c r="B19" s="5" t="s">
        <v>107</v>
      </c>
    </row>
    <row r="20" spans="1:5" ht="30" customHeight="1" x14ac:dyDescent="0.25">
      <c r="A20" s="8">
        <v>802.69</v>
      </c>
      <c r="B20" s="5" t="s">
        <v>69</v>
      </c>
    </row>
    <row r="21" spans="1:5" ht="30" customHeight="1" x14ac:dyDescent="0.25">
      <c r="A21" s="8">
        <v>660.19</v>
      </c>
      <c r="B21" s="5" t="s">
        <v>70</v>
      </c>
    </row>
    <row r="22" spans="1:5" ht="30" customHeight="1" x14ac:dyDescent="0.25">
      <c r="A22" s="8">
        <v>16686.27</v>
      </c>
      <c r="B22" s="5" t="s">
        <v>71</v>
      </c>
    </row>
    <row r="23" spans="1:5" ht="30" customHeight="1" x14ac:dyDescent="0.25">
      <c r="A23" s="8">
        <v>1725</v>
      </c>
      <c r="B23" s="5" t="s">
        <v>94</v>
      </c>
    </row>
    <row r="24" spans="1:5" ht="30" customHeight="1" x14ac:dyDescent="0.25">
      <c r="A24" s="8">
        <v>2799.78</v>
      </c>
      <c r="B24" s="5" t="s">
        <v>72</v>
      </c>
    </row>
    <row r="25" spans="1:5" ht="30" customHeight="1" x14ac:dyDescent="0.25">
      <c r="A25" s="8">
        <v>336</v>
      </c>
      <c r="B25" s="5" t="s">
        <v>172</v>
      </c>
    </row>
    <row r="26" spans="1:5" ht="30" customHeight="1" x14ac:dyDescent="0.25">
      <c r="A26" s="8">
        <v>379.27</v>
      </c>
      <c r="B26" s="5" t="s">
        <v>73</v>
      </c>
    </row>
    <row r="27" spans="1:5" ht="30" customHeight="1" x14ac:dyDescent="0.25">
      <c r="A27" s="8">
        <v>117.4</v>
      </c>
      <c r="B27" s="5" t="s">
        <v>110</v>
      </c>
    </row>
    <row r="28" spans="1:5" ht="30" customHeight="1" x14ac:dyDescent="0.25">
      <c r="A28" s="8">
        <v>548.82000000000005</v>
      </c>
      <c r="B28" s="5" t="s">
        <v>51</v>
      </c>
    </row>
    <row r="29" spans="1:5" ht="30" customHeight="1" x14ac:dyDescent="0.25">
      <c r="A29" s="13">
        <f>SUM(A18:A28)</f>
        <v>124381.63</v>
      </c>
      <c r="B29" s="14" t="s">
        <v>106</v>
      </c>
    </row>
    <row r="30" spans="1:5" ht="24.95" customHeight="1" x14ac:dyDescent="0.25">
      <c r="A30" s="90" t="s">
        <v>111</v>
      </c>
      <c r="B30" s="90"/>
      <c r="C30" s="15"/>
      <c r="D30" s="15"/>
      <c r="E30" s="15"/>
    </row>
    <row r="32" spans="1:5" ht="30" x14ac:dyDescent="0.25">
      <c r="A32" s="22" t="s">
        <v>67</v>
      </c>
      <c r="B32" s="25" t="s">
        <v>6</v>
      </c>
    </row>
    <row r="33" spans="1:2" ht="30" customHeight="1" x14ac:dyDescent="0.25">
      <c r="A33" s="8">
        <v>100883.56</v>
      </c>
      <c r="B33" s="5" t="s">
        <v>68</v>
      </c>
    </row>
    <row r="34" spans="1:2" ht="30" customHeight="1" x14ac:dyDescent="0.25">
      <c r="A34" s="8">
        <v>131.72</v>
      </c>
      <c r="B34" s="5" t="s">
        <v>107</v>
      </c>
    </row>
    <row r="35" spans="1:2" ht="30" customHeight="1" x14ac:dyDescent="0.25">
      <c r="A35" s="8">
        <v>763.1</v>
      </c>
      <c r="B35" s="5" t="s">
        <v>69</v>
      </c>
    </row>
    <row r="36" spans="1:2" ht="30" customHeight="1" x14ac:dyDescent="0.25">
      <c r="A36" s="8">
        <v>8542.36</v>
      </c>
      <c r="B36" s="5" t="s">
        <v>70</v>
      </c>
    </row>
    <row r="37" spans="1:2" ht="30" customHeight="1" x14ac:dyDescent="0.25">
      <c r="A37" s="8">
        <v>16793.47</v>
      </c>
      <c r="B37" s="5" t="s">
        <v>71</v>
      </c>
    </row>
    <row r="38" spans="1:2" ht="30" customHeight="1" x14ac:dyDescent="0.25">
      <c r="A38" s="8">
        <v>2576.31</v>
      </c>
      <c r="B38" s="5" t="s">
        <v>94</v>
      </c>
    </row>
    <row r="39" spans="1:2" ht="30" customHeight="1" x14ac:dyDescent="0.25">
      <c r="A39" s="8">
        <v>32.5</v>
      </c>
      <c r="B39" s="5" t="s">
        <v>132</v>
      </c>
    </row>
    <row r="40" spans="1:2" ht="30" customHeight="1" x14ac:dyDescent="0.25">
      <c r="A40" s="8">
        <v>2525.85</v>
      </c>
      <c r="B40" s="5" t="s">
        <v>72</v>
      </c>
    </row>
    <row r="41" spans="1:2" ht="30" customHeight="1" x14ac:dyDescent="0.25">
      <c r="A41" s="8">
        <v>487.84</v>
      </c>
      <c r="B41" s="5" t="s">
        <v>51</v>
      </c>
    </row>
    <row r="42" spans="1:2" ht="30" customHeight="1" x14ac:dyDescent="0.25">
      <c r="A42" s="8">
        <v>234.16</v>
      </c>
      <c r="B42" s="5" t="s">
        <v>73</v>
      </c>
    </row>
    <row r="43" spans="1:2" ht="30" customHeight="1" x14ac:dyDescent="0.25">
      <c r="A43" s="13">
        <f>SUM(A33:A42)</f>
        <v>132970.87</v>
      </c>
      <c r="B43" s="31" t="s">
        <v>133</v>
      </c>
    </row>
    <row r="44" spans="1:2" ht="30" customHeight="1" x14ac:dyDescent="0.25">
      <c r="A44" s="90" t="s">
        <v>134</v>
      </c>
      <c r="B44" s="90"/>
    </row>
    <row r="46" spans="1:2" ht="30" x14ac:dyDescent="0.25">
      <c r="A46" s="29" t="s">
        <v>67</v>
      </c>
      <c r="B46" s="26" t="s">
        <v>6</v>
      </c>
    </row>
    <row r="47" spans="1:2" ht="30" customHeight="1" x14ac:dyDescent="0.25">
      <c r="A47" s="8">
        <v>118845.91</v>
      </c>
      <c r="B47" s="5" t="s">
        <v>68</v>
      </c>
    </row>
    <row r="48" spans="1:2" ht="30" customHeight="1" x14ac:dyDescent="0.25">
      <c r="A48" s="8">
        <v>183.94</v>
      </c>
      <c r="B48" s="5" t="s">
        <v>107</v>
      </c>
    </row>
    <row r="49" spans="1:2" ht="30" customHeight="1" x14ac:dyDescent="0.25">
      <c r="A49" s="8">
        <v>1385.41</v>
      </c>
      <c r="B49" s="5" t="s">
        <v>69</v>
      </c>
    </row>
    <row r="50" spans="1:2" ht="30" customHeight="1" x14ac:dyDescent="0.25">
      <c r="A50" s="8">
        <v>1629.69</v>
      </c>
      <c r="B50" s="5" t="s">
        <v>70</v>
      </c>
    </row>
    <row r="51" spans="1:2" ht="30" customHeight="1" x14ac:dyDescent="0.25">
      <c r="A51" s="8">
        <v>19868.55</v>
      </c>
      <c r="B51" s="5" t="s">
        <v>71</v>
      </c>
    </row>
    <row r="52" spans="1:2" ht="30" customHeight="1" x14ac:dyDescent="0.25">
      <c r="A52" s="8">
        <v>2529.13</v>
      </c>
      <c r="B52" s="5" t="s">
        <v>94</v>
      </c>
    </row>
    <row r="53" spans="1:2" ht="30" customHeight="1" x14ac:dyDescent="0.25">
      <c r="A53" s="8">
        <v>3035.79</v>
      </c>
      <c r="B53" s="5" t="s">
        <v>72</v>
      </c>
    </row>
    <row r="54" spans="1:2" ht="30" customHeight="1" x14ac:dyDescent="0.25">
      <c r="A54" s="8">
        <v>336</v>
      </c>
      <c r="B54" s="5" t="s">
        <v>172</v>
      </c>
    </row>
    <row r="55" spans="1:2" ht="30" customHeight="1" x14ac:dyDescent="0.25">
      <c r="A55" s="8">
        <v>579.30999999999995</v>
      </c>
      <c r="B55" s="5" t="s">
        <v>51</v>
      </c>
    </row>
    <row r="56" spans="1:2" ht="30" customHeight="1" x14ac:dyDescent="0.25">
      <c r="A56" s="8">
        <v>234.16</v>
      </c>
      <c r="B56" s="5" t="s">
        <v>73</v>
      </c>
    </row>
    <row r="57" spans="1:2" ht="30" customHeight="1" x14ac:dyDescent="0.25">
      <c r="A57" s="13">
        <f>SUM(A47:A56)</f>
        <v>148627.89000000001</v>
      </c>
      <c r="B57" s="31" t="s">
        <v>173</v>
      </c>
    </row>
    <row r="58" spans="1:2" ht="30" customHeight="1" x14ac:dyDescent="0.25">
      <c r="A58" s="90" t="s">
        <v>174</v>
      </c>
      <c r="B58" s="90"/>
    </row>
    <row r="60" spans="1:2" ht="30" x14ac:dyDescent="0.25">
      <c r="A60" s="32" t="s">
        <v>67</v>
      </c>
      <c r="B60" s="35" t="s">
        <v>6</v>
      </c>
    </row>
    <row r="61" spans="1:2" ht="30" customHeight="1" x14ac:dyDescent="0.25">
      <c r="A61" s="8">
        <v>118228.82</v>
      </c>
      <c r="B61" s="5" t="s">
        <v>68</v>
      </c>
    </row>
    <row r="62" spans="1:2" ht="30" customHeight="1" x14ac:dyDescent="0.25">
      <c r="A62" s="8">
        <v>346.45</v>
      </c>
      <c r="B62" s="5" t="s">
        <v>107</v>
      </c>
    </row>
    <row r="63" spans="1:2" ht="30" customHeight="1" x14ac:dyDescent="0.25">
      <c r="A63" s="8">
        <v>1071.67</v>
      </c>
      <c r="B63" s="5" t="s">
        <v>69</v>
      </c>
    </row>
    <row r="64" spans="1:2" ht="30" customHeight="1" x14ac:dyDescent="0.25">
      <c r="A64" s="8">
        <v>1317.59</v>
      </c>
      <c r="B64" s="5" t="s">
        <v>70</v>
      </c>
    </row>
    <row r="65" spans="1:2" ht="30" customHeight="1" x14ac:dyDescent="0.25">
      <c r="A65" s="8">
        <v>19741.77</v>
      </c>
      <c r="B65" s="5" t="s">
        <v>71</v>
      </c>
    </row>
    <row r="66" spans="1:2" ht="30" customHeight="1" x14ac:dyDescent="0.25">
      <c r="A66" s="8">
        <v>657</v>
      </c>
      <c r="B66" s="5" t="s">
        <v>94</v>
      </c>
    </row>
    <row r="67" spans="1:2" ht="30" customHeight="1" x14ac:dyDescent="0.25">
      <c r="A67" s="8">
        <v>75</v>
      </c>
      <c r="B67" s="5" t="s">
        <v>132</v>
      </c>
    </row>
    <row r="68" spans="1:2" ht="30" customHeight="1" x14ac:dyDescent="0.25">
      <c r="A68" s="8">
        <v>2732.06</v>
      </c>
      <c r="B68" s="5" t="s">
        <v>72</v>
      </c>
    </row>
    <row r="69" spans="1:2" ht="30" customHeight="1" x14ac:dyDescent="0.25">
      <c r="A69" s="8">
        <v>336</v>
      </c>
      <c r="B69" s="5" t="s">
        <v>172</v>
      </c>
    </row>
    <row r="70" spans="1:2" ht="30" customHeight="1" x14ac:dyDescent="0.25">
      <c r="A70" s="8">
        <v>487.84</v>
      </c>
      <c r="B70" s="5" t="s">
        <v>51</v>
      </c>
    </row>
    <row r="71" spans="1:2" ht="30" customHeight="1" x14ac:dyDescent="0.25">
      <c r="A71" s="8">
        <v>245.31</v>
      </c>
      <c r="B71" s="5" t="s">
        <v>73</v>
      </c>
    </row>
    <row r="72" spans="1:2" ht="30" customHeight="1" x14ac:dyDescent="0.25">
      <c r="A72" s="13">
        <f>SUM(A61:A71)</f>
        <v>145239.50999999998</v>
      </c>
      <c r="B72" s="31" t="s">
        <v>184</v>
      </c>
    </row>
    <row r="73" spans="1:2" x14ac:dyDescent="0.25">
      <c r="A73" s="90" t="s">
        <v>208</v>
      </c>
      <c r="B73" s="90"/>
    </row>
    <row r="75" spans="1:2" ht="30" x14ac:dyDescent="0.25">
      <c r="A75" s="41" t="s">
        <v>67</v>
      </c>
      <c r="B75" s="39" t="s">
        <v>6</v>
      </c>
    </row>
    <row r="76" spans="1:2" ht="30" customHeight="1" x14ac:dyDescent="0.25">
      <c r="A76" s="8">
        <v>117424.45</v>
      </c>
      <c r="B76" s="5" t="s">
        <v>68</v>
      </c>
    </row>
    <row r="77" spans="1:2" ht="30" customHeight="1" x14ac:dyDescent="0.25">
      <c r="A77" s="8">
        <v>191.94</v>
      </c>
      <c r="B77" s="5" t="s">
        <v>107</v>
      </c>
    </row>
    <row r="78" spans="1:2" ht="30" customHeight="1" x14ac:dyDescent="0.25">
      <c r="A78" s="8">
        <v>1297.92</v>
      </c>
      <c r="B78" s="5" t="s">
        <v>69</v>
      </c>
    </row>
    <row r="79" spans="1:2" ht="30" customHeight="1" x14ac:dyDescent="0.25">
      <c r="A79" s="8">
        <v>17302.5</v>
      </c>
      <c r="B79" s="5" t="s">
        <v>70</v>
      </c>
    </row>
    <row r="80" spans="1:2" ht="30" customHeight="1" x14ac:dyDescent="0.25">
      <c r="A80" s="8">
        <v>19620.89</v>
      </c>
      <c r="B80" s="5" t="s">
        <v>71</v>
      </c>
    </row>
    <row r="81" spans="1:2" ht="30" customHeight="1" x14ac:dyDescent="0.25">
      <c r="A81" s="8">
        <v>3123.55</v>
      </c>
      <c r="B81" s="5" t="s">
        <v>72</v>
      </c>
    </row>
    <row r="82" spans="1:2" ht="30" customHeight="1" x14ac:dyDescent="0.25">
      <c r="A82" s="8">
        <v>336</v>
      </c>
      <c r="B82" s="5" t="s">
        <v>172</v>
      </c>
    </row>
    <row r="83" spans="1:2" ht="30" customHeight="1" x14ac:dyDescent="0.25">
      <c r="A83" s="8">
        <v>609.79999999999995</v>
      </c>
      <c r="B83" s="5" t="s">
        <v>51</v>
      </c>
    </row>
    <row r="84" spans="1:2" ht="30" customHeight="1" x14ac:dyDescent="0.25">
      <c r="A84" s="8">
        <v>256.45999999999998</v>
      </c>
      <c r="B84" s="5" t="s">
        <v>73</v>
      </c>
    </row>
    <row r="85" spans="1:2" ht="30" customHeight="1" x14ac:dyDescent="0.25">
      <c r="A85" s="13">
        <f>SUM(A76:A84)</f>
        <v>160163.50999999998</v>
      </c>
      <c r="B85" s="31" t="s">
        <v>209</v>
      </c>
    </row>
    <row r="86" spans="1:2" ht="30" customHeight="1" x14ac:dyDescent="0.25">
      <c r="A86" s="90" t="s">
        <v>210</v>
      </c>
      <c r="B86" s="90"/>
    </row>
    <row r="88" spans="1:2" ht="30" x14ac:dyDescent="0.25">
      <c r="A88" s="44" t="s">
        <v>67</v>
      </c>
      <c r="B88" s="47" t="s">
        <v>6</v>
      </c>
    </row>
    <row r="89" spans="1:2" ht="30" customHeight="1" x14ac:dyDescent="0.25">
      <c r="A89" s="8">
        <v>115500.74</v>
      </c>
      <c r="B89" s="5" t="s">
        <v>68</v>
      </c>
    </row>
    <row r="90" spans="1:2" ht="30" customHeight="1" x14ac:dyDescent="0.25">
      <c r="A90" s="8">
        <v>227.1</v>
      </c>
      <c r="B90" s="5" t="s">
        <v>107</v>
      </c>
    </row>
    <row r="91" spans="1:2" ht="30" customHeight="1" x14ac:dyDescent="0.25">
      <c r="A91" s="8">
        <v>677.65</v>
      </c>
      <c r="B91" s="5" t="s">
        <v>69</v>
      </c>
    </row>
    <row r="92" spans="1:2" ht="30" customHeight="1" x14ac:dyDescent="0.25">
      <c r="A92" s="8">
        <v>2100</v>
      </c>
      <c r="B92" s="5" t="s">
        <v>70</v>
      </c>
    </row>
    <row r="93" spans="1:2" ht="30" customHeight="1" x14ac:dyDescent="0.25">
      <c r="A93" s="8">
        <v>19206.95</v>
      </c>
      <c r="B93" s="5" t="s">
        <v>71</v>
      </c>
    </row>
    <row r="94" spans="1:2" ht="30" customHeight="1" x14ac:dyDescent="0.25">
      <c r="A94" s="8">
        <v>3290.7</v>
      </c>
      <c r="B94" s="5" t="s">
        <v>94</v>
      </c>
    </row>
    <row r="95" spans="1:2" ht="30" customHeight="1" x14ac:dyDescent="0.25">
      <c r="A95" s="8">
        <v>2492.66</v>
      </c>
      <c r="B95" s="5" t="s">
        <v>72</v>
      </c>
    </row>
    <row r="96" spans="1:2" ht="30" customHeight="1" x14ac:dyDescent="0.25">
      <c r="A96" s="8">
        <v>336</v>
      </c>
      <c r="B96" s="5" t="s">
        <v>172</v>
      </c>
    </row>
    <row r="97" spans="1:2" ht="30" customHeight="1" x14ac:dyDescent="0.25">
      <c r="A97" s="8">
        <v>223.01</v>
      </c>
      <c r="B97" s="5" t="s">
        <v>73</v>
      </c>
    </row>
    <row r="98" spans="1:2" ht="30" customHeight="1" x14ac:dyDescent="0.25">
      <c r="A98" s="13">
        <f>SUM(A89:A97)</f>
        <v>144054.81000000003</v>
      </c>
      <c r="B98" s="31" t="s">
        <v>217</v>
      </c>
    </row>
    <row r="99" spans="1:2" ht="30" customHeight="1" x14ac:dyDescent="0.25">
      <c r="A99" s="90" t="s">
        <v>218</v>
      </c>
      <c r="B99" s="90"/>
    </row>
    <row r="101" spans="1:2" ht="30" x14ac:dyDescent="0.25">
      <c r="A101" s="44" t="s">
        <v>67</v>
      </c>
      <c r="B101" s="47" t="s">
        <v>6</v>
      </c>
    </row>
    <row r="102" spans="1:2" ht="30" customHeight="1" x14ac:dyDescent="0.25">
      <c r="A102" s="8">
        <v>113581.29</v>
      </c>
      <c r="B102" s="5" t="s">
        <v>68</v>
      </c>
    </row>
    <row r="103" spans="1:2" ht="30" customHeight="1" x14ac:dyDescent="0.25">
      <c r="A103" s="8">
        <v>170.88</v>
      </c>
      <c r="B103" s="5" t="s">
        <v>107</v>
      </c>
    </row>
    <row r="104" spans="1:2" ht="30" customHeight="1" x14ac:dyDescent="0.25">
      <c r="A104" s="8">
        <v>18769.13</v>
      </c>
      <c r="B104" s="5" t="s">
        <v>71</v>
      </c>
    </row>
    <row r="105" spans="1:2" ht="30" customHeight="1" x14ac:dyDescent="0.25">
      <c r="A105" s="8">
        <v>435.9</v>
      </c>
      <c r="B105" s="5" t="s">
        <v>72</v>
      </c>
    </row>
    <row r="106" spans="1:2" ht="30" customHeight="1" x14ac:dyDescent="0.25">
      <c r="A106" s="8">
        <v>336</v>
      </c>
      <c r="B106" s="5" t="s">
        <v>172</v>
      </c>
    </row>
    <row r="107" spans="1:2" ht="30" customHeight="1" x14ac:dyDescent="0.25">
      <c r="A107" s="8">
        <v>365.88</v>
      </c>
      <c r="B107" s="5" t="s">
        <v>51</v>
      </c>
    </row>
    <row r="108" spans="1:2" ht="30" customHeight="1" x14ac:dyDescent="0.25">
      <c r="A108" s="8">
        <v>256.45999999999998</v>
      </c>
      <c r="B108" s="5" t="s">
        <v>73</v>
      </c>
    </row>
    <row r="109" spans="1:2" ht="30" customHeight="1" x14ac:dyDescent="0.25">
      <c r="A109" s="13">
        <f>SUM(A102:A108)</f>
        <v>133915.53999999998</v>
      </c>
      <c r="B109" s="31" t="s">
        <v>219</v>
      </c>
    </row>
    <row r="110" spans="1:2" ht="30" customHeight="1" x14ac:dyDescent="0.25">
      <c r="A110" s="90" t="s">
        <v>229</v>
      </c>
      <c r="B110" s="90"/>
    </row>
    <row r="111" spans="1:2" ht="30" x14ac:dyDescent="0.25">
      <c r="A111" s="52" t="s">
        <v>67</v>
      </c>
      <c r="B111" s="50" t="s">
        <v>6</v>
      </c>
    </row>
    <row r="112" spans="1:2" ht="30" customHeight="1" x14ac:dyDescent="0.25">
      <c r="A112" s="8">
        <v>114556.48</v>
      </c>
      <c r="B112" s="5" t="s">
        <v>68</v>
      </c>
    </row>
    <row r="113" spans="1:2" ht="30" customHeight="1" x14ac:dyDescent="0.25">
      <c r="A113" s="8">
        <v>2315.04</v>
      </c>
      <c r="B113" s="5" t="s">
        <v>107</v>
      </c>
    </row>
    <row r="114" spans="1:2" ht="30" customHeight="1" x14ac:dyDescent="0.25">
      <c r="A114" s="8">
        <v>300</v>
      </c>
      <c r="B114" s="5" t="s">
        <v>70</v>
      </c>
    </row>
    <row r="115" spans="1:2" ht="30" customHeight="1" x14ac:dyDescent="0.25">
      <c r="A115" s="8">
        <v>19283.740000000002</v>
      </c>
      <c r="B115" s="5" t="s">
        <v>71</v>
      </c>
    </row>
    <row r="116" spans="1:2" ht="30" customHeight="1" x14ac:dyDescent="0.25">
      <c r="A116" s="8">
        <v>1543.9</v>
      </c>
      <c r="B116" s="5" t="s">
        <v>94</v>
      </c>
    </row>
    <row r="117" spans="1:2" ht="30" customHeight="1" x14ac:dyDescent="0.25">
      <c r="A117" s="8">
        <v>490.71</v>
      </c>
      <c r="B117" s="5" t="s">
        <v>72</v>
      </c>
    </row>
    <row r="118" spans="1:2" ht="30" customHeight="1" x14ac:dyDescent="0.25">
      <c r="A118" s="8">
        <v>336</v>
      </c>
      <c r="B118" s="5" t="s">
        <v>172</v>
      </c>
    </row>
    <row r="119" spans="1:2" ht="30" customHeight="1" x14ac:dyDescent="0.25">
      <c r="A119" s="8">
        <v>245.31</v>
      </c>
      <c r="B119" s="5" t="s">
        <v>73</v>
      </c>
    </row>
    <row r="120" spans="1:2" ht="30" customHeight="1" x14ac:dyDescent="0.25">
      <c r="A120" s="13">
        <f>SUM(A112:A119)</f>
        <v>139071.17999999996</v>
      </c>
      <c r="B120" s="31" t="s">
        <v>237</v>
      </c>
    </row>
    <row r="121" spans="1:2" ht="30" customHeight="1" x14ac:dyDescent="0.25">
      <c r="A121" s="90" t="s">
        <v>238</v>
      </c>
      <c r="B121" s="90"/>
    </row>
    <row r="122" spans="1:2" ht="30" customHeight="1" x14ac:dyDescent="0.25">
      <c r="A122" s="55" t="s">
        <v>67</v>
      </c>
      <c r="B122" s="58" t="s">
        <v>6</v>
      </c>
    </row>
    <row r="123" spans="1:2" ht="30" customHeight="1" x14ac:dyDescent="0.25">
      <c r="A123" s="8">
        <v>113453.52</v>
      </c>
      <c r="B123" s="5" t="s">
        <v>68</v>
      </c>
    </row>
    <row r="124" spans="1:2" ht="30" customHeight="1" x14ac:dyDescent="0.25">
      <c r="A124" s="8">
        <v>131.74</v>
      </c>
      <c r="B124" s="5" t="s">
        <v>107</v>
      </c>
    </row>
    <row r="125" spans="1:2" ht="30" customHeight="1" x14ac:dyDescent="0.25">
      <c r="A125" s="8">
        <v>1186.24</v>
      </c>
      <c r="B125" s="5" t="s">
        <v>69</v>
      </c>
    </row>
    <row r="126" spans="1:2" ht="30" customHeight="1" x14ac:dyDescent="0.25">
      <c r="A126" s="8">
        <v>2461.91</v>
      </c>
      <c r="B126" s="5" t="s">
        <v>70</v>
      </c>
    </row>
    <row r="127" spans="1:2" ht="30" customHeight="1" x14ac:dyDescent="0.25">
      <c r="A127" s="8">
        <v>18937.310000000001</v>
      </c>
      <c r="B127" s="5" t="s">
        <v>71</v>
      </c>
    </row>
    <row r="128" spans="1:2" ht="30" customHeight="1" x14ac:dyDescent="0.25">
      <c r="A128" s="8">
        <v>0</v>
      </c>
      <c r="B128" s="5" t="s">
        <v>94</v>
      </c>
    </row>
    <row r="129" spans="1:2" ht="30" customHeight="1" x14ac:dyDescent="0.25">
      <c r="A129" s="8">
        <v>2518.9299999999998</v>
      </c>
      <c r="B129" s="5" t="s">
        <v>72</v>
      </c>
    </row>
    <row r="130" spans="1:2" ht="30" customHeight="1" x14ac:dyDescent="0.25">
      <c r="A130" s="8">
        <v>336</v>
      </c>
      <c r="B130" s="5" t="s">
        <v>172</v>
      </c>
    </row>
    <row r="131" spans="1:2" ht="30" customHeight="1" x14ac:dyDescent="0.25">
      <c r="A131" s="8">
        <v>234.16</v>
      </c>
      <c r="B131" s="5" t="s">
        <v>73</v>
      </c>
    </row>
    <row r="132" spans="1:2" ht="30" customHeight="1" x14ac:dyDescent="0.25">
      <c r="A132" s="13">
        <f>SUM(A123:A131)</f>
        <v>139259.81000000003</v>
      </c>
      <c r="B132" s="31" t="s">
        <v>248</v>
      </c>
    </row>
    <row r="133" spans="1:2" ht="30" customHeight="1" x14ac:dyDescent="0.25">
      <c r="A133" s="90" t="s">
        <v>249</v>
      </c>
      <c r="B133" s="90"/>
    </row>
    <row r="134" spans="1:2" ht="30" customHeight="1" x14ac:dyDescent="0.25">
      <c r="A134" s="61" t="s">
        <v>67</v>
      </c>
      <c r="B134" s="64" t="s">
        <v>6</v>
      </c>
    </row>
    <row r="135" spans="1:2" ht="30" customHeight="1" x14ac:dyDescent="0.25">
      <c r="A135" s="8">
        <v>121130.19</v>
      </c>
      <c r="B135" s="5" t="s">
        <v>68</v>
      </c>
    </row>
    <row r="136" spans="1:2" ht="30" customHeight="1" x14ac:dyDescent="0.25">
      <c r="A136" s="8">
        <v>391.54</v>
      </c>
      <c r="B136" s="5" t="s">
        <v>107</v>
      </c>
    </row>
    <row r="137" spans="1:2" ht="30" customHeight="1" x14ac:dyDescent="0.25">
      <c r="A137" s="8">
        <v>1438.13</v>
      </c>
      <c r="B137" s="5" t="s">
        <v>70</v>
      </c>
    </row>
    <row r="138" spans="1:2" ht="30" customHeight="1" x14ac:dyDescent="0.25">
      <c r="A138" s="8">
        <v>20018.25</v>
      </c>
      <c r="B138" s="5" t="s">
        <v>71</v>
      </c>
    </row>
    <row r="139" spans="1:2" ht="30" customHeight="1" x14ac:dyDescent="0.25">
      <c r="A139" s="8">
        <v>1156.8499999999999</v>
      </c>
      <c r="B139" s="5" t="s">
        <v>94</v>
      </c>
    </row>
    <row r="140" spans="1:2" ht="30" customHeight="1" x14ac:dyDescent="0.25">
      <c r="A140" s="8">
        <v>3232.11</v>
      </c>
      <c r="B140" s="5" t="s">
        <v>72</v>
      </c>
    </row>
    <row r="141" spans="1:2" ht="30" customHeight="1" x14ac:dyDescent="0.25">
      <c r="A141" s="8">
        <v>68</v>
      </c>
      <c r="B141" s="5" t="s">
        <v>132</v>
      </c>
    </row>
    <row r="142" spans="1:2" ht="30" customHeight="1" x14ac:dyDescent="0.25">
      <c r="A142" s="8">
        <v>336</v>
      </c>
      <c r="B142" s="5" t="s">
        <v>172</v>
      </c>
    </row>
    <row r="143" spans="1:2" ht="30" customHeight="1" x14ac:dyDescent="0.25">
      <c r="A143" s="8">
        <v>1569.31</v>
      </c>
      <c r="B143" s="5" t="s">
        <v>51</v>
      </c>
    </row>
    <row r="144" spans="1:2" ht="30" customHeight="1" x14ac:dyDescent="0.25">
      <c r="A144" s="8">
        <v>256.45999999999998</v>
      </c>
      <c r="B144" s="5" t="s">
        <v>73</v>
      </c>
    </row>
    <row r="145" spans="1:2" ht="30" customHeight="1" x14ac:dyDescent="0.25">
      <c r="A145" s="13">
        <f>SUM(A135:A144)</f>
        <v>149596.83999999997</v>
      </c>
      <c r="B145" s="31" t="s">
        <v>277</v>
      </c>
    </row>
    <row r="146" spans="1:2" ht="30" customHeight="1" x14ac:dyDescent="0.25">
      <c r="A146" s="90" t="s">
        <v>278</v>
      </c>
      <c r="B146" s="90"/>
    </row>
    <row r="147" spans="1:2" ht="30" customHeight="1" x14ac:dyDescent="0.25">
      <c r="A147" s="68" t="s">
        <v>67</v>
      </c>
      <c r="B147" s="69" t="s">
        <v>6</v>
      </c>
    </row>
    <row r="148" spans="1:2" ht="30" customHeight="1" x14ac:dyDescent="0.25">
      <c r="A148" s="8">
        <v>122620.56</v>
      </c>
      <c r="B148" s="5" t="s">
        <v>68</v>
      </c>
    </row>
    <row r="149" spans="1:2" ht="30" customHeight="1" x14ac:dyDescent="0.25">
      <c r="A149" s="8">
        <v>184.44</v>
      </c>
      <c r="B149" s="5" t="s">
        <v>107</v>
      </c>
    </row>
    <row r="150" spans="1:2" ht="30" customHeight="1" x14ac:dyDescent="0.25">
      <c r="A150" s="8">
        <v>1491.02</v>
      </c>
      <c r="B150" s="5" t="s">
        <v>69</v>
      </c>
    </row>
    <row r="151" spans="1:2" ht="30" customHeight="1" x14ac:dyDescent="0.25">
      <c r="A151" s="8">
        <v>27841.439999999999</v>
      </c>
      <c r="B151" s="5" t="s">
        <v>70</v>
      </c>
    </row>
    <row r="152" spans="1:2" ht="30" customHeight="1" x14ac:dyDescent="0.25">
      <c r="A152" s="8">
        <v>20508.84</v>
      </c>
      <c r="B152" s="5" t="s">
        <v>71</v>
      </c>
    </row>
    <row r="153" spans="1:2" ht="30" customHeight="1" x14ac:dyDescent="0.25">
      <c r="A153" s="8">
        <v>420.15</v>
      </c>
      <c r="B153" s="5" t="s">
        <v>94</v>
      </c>
    </row>
    <row r="154" spans="1:2" ht="30" customHeight="1" x14ac:dyDescent="0.25">
      <c r="A154" s="8">
        <v>2757.13</v>
      </c>
      <c r="B154" s="5" t="s">
        <v>72</v>
      </c>
    </row>
    <row r="155" spans="1:2" ht="30" customHeight="1" x14ac:dyDescent="0.25">
      <c r="A155" s="8">
        <v>124.5</v>
      </c>
      <c r="B155" s="5" t="s">
        <v>132</v>
      </c>
    </row>
    <row r="156" spans="1:2" ht="30" customHeight="1" x14ac:dyDescent="0.25">
      <c r="A156" s="8">
        <v>336</v>
      </c>
      <c r="B156" s="5" t="s">
        <v>172</v>
      </c>
    </row>
    <row r="157" spans="1:2" ht="30" customHeight="1" x14ac:dyDescent="0.25">
      <c r="A157" s="8">
        <v>764.54</v>
      </c>
      <c r="B157" s="5" t="s">
        <v>51</v>
      </c>
    </row>
    <row r="158" spans="1:2" ht="30" customHeight="1" x14ac:dyDescent="0.25">
      <c r="A158" s="8">
        <v>234.16</v>
      </c>
      <c r="B158" s="5" t="s">
        <v>73</v>
      </c>
    </row>
    <row r="159" spans="1:2" ht="30" customHeight="1" x14ac:dyDescent="0.25">
      <c r="A159" s="13">
        <f>SUM(A148:A158)</f>
        <v>177282.78</v>
      </c>
      <c r="B159" s="31" t="s">
        <v>303</v>
      </c>
    </row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</sheetData>
  <mergeCells count="14">
    <mergeCell ref="A146:B146"/>
    <mergeCell ref="A133:B133"/>
    <mergeCell ref="A110:B110"/>
    <mergeCell ref="A121:B121"/>
    <mergeCell ref="A86:B86"/>
    <mergeCell ref="A99:B99"/>
    <mergeCell ref="A1:B1"/>
    <mergeCell ref="A15:B15"/>
    <mergeCell ref="A30:B30"/>
    <mergeCell ref="A73:B73"/>
    <mergeCell ref="A58:B58"/>
    <mergeCell ref="A44:B44"/>
    <mergeCell ref="A3:B3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Objava inf. o trošenju </vt:lpstr>
      <vt:lpstr>Kategorija 1 2025</vt:lpstr>
      <vt:lpstr>Kategorija 2 2025</vt:lpstr>
      <vt:lpstr>Kategorija 1 2024</vt:lpstr>
      <vt:lpstr>Kategorija 2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ksenija.topic@skole.hr</dc:creator>
  <cp:lastModifiedBy>Ksenija Topić</cp:lastModifiedBy>
  <cp:lastPrinted>2025-04-22T09:01:25Z</cp:lastPrinted>
  <dcterms:created xsi:type="dcterms:W3CDTF">2015-06-05T18:19:34Z</dcterms:created>
  <dcterms:modified xsi:type="dcterms:W3CDTF">2025-06-20T10:51:30Z</dcterms:modified>
</cp:coreProperties>
</file>